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DS2_2022_10_28" sheetId="1" r:id="rId1"/>
  </sheets>
  <definedNames>
    <definedName name="_xlnm.Print_Area" localSheetId="0">#REF!</definedName>
    <definedName name="_xlnm.Sheet_Title" localSheetId="0">"DS2_2022_10_28"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<sst xmlns="http://schemas.openxmlformats.org/spreadsheetml/2006/main" uniqueCount="32" count="32">
  <si>
    <t>identidiant wims</t>
  </si>
  <si>
    <t>classe</t>
  </si>
  <si>
    <t>Exercice 1</t>
  </si>
  <si>
    <t>Exercice 2</t>
  </si>
  <si>
    <t>Exercice 3</t>
  </si>
  <si>
    <t>Points</t>
  </si>
  <si>
    <t>Note</t>
  </si>
  <si>
    <t>2.a</t>
  </si>
  <si>
    <t>2.b</t>
  </si>
  <si>
    <t>3.a</t>
  </si>
  <si>
    <t>3.b</t>
  </si>
  <si>
    <t>a</t>
  </si>
  <si>
    <t>z</t>
  </si>
  <si>
    <t>1 point par valeur correcte</t>
  </si>
  <si>
    <t>Substitution numérique.</t>
  </si>
  <si>
    <t>Résultat numérique.</t>
  </si>
  <si>
    <t>Forme demandée du résultat.</t>
  </si>
  <si>
    <t>Formule numérique</t>
  </si>
  <si>
    <t>Formule numérique.</t>
  </si>
  <si>
    <t>Formule littérale.</t>
  </si>
  <si>
    <t>Résultat.</t>
  </si>
  <si>
    <t>Formule littérale</t>
  </si>
  <si>
    <t>Formule numérique substitution.</t>
  </si>
  <si>
    <t>Décomposition en facteurs premiers.</t>
  </si>
  <si>
    <t>Bonne réponse</t>
  </si>
  <si>
    <t>Pas d'encadrement des conclusions</t>
  </si>
  <si>
    <t>Lisibilité: écriture des chiffres, symboles, barres de fractions...</t>
  </si>
  <si>
    <t>c</t>
  </si>
  <si>
    <t>b</t>
  </si>
  <si>
    <t>d</t>
  </si>
  <si>
    <t> </t>
  </si>
  <si>
    <t>ab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</si>
</sst>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5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T65536"/>
  <sheetViews>
    <sheetView workbookViewId="0" zoomScale="120" tabSelected="1">
      <pane xSplit="1" ySplit="4" topLeftCell="ED5" activePane="bottomRight" state="frozen"/>
      <selection pane="bottomRight" activeCell="ED17" sqref="ED17"/>
    </sheetView>
  </sheetViews>
  <sheetFormatPr defaultRowHeight="12.32"/>
  <cols>
    <col min="1" max="1" style="1" width="9.142307692307693" bestFit="1" customWidth="1"/>
    <col min="2" max="2" style="1" width="9.075645032051282"/>
    <col min="3" max="3" style="1" width="9.142307692307693" bestFit="1" customWidth="1"/>
    <col min="4" max="14" style="1" width="9.075645032051282"/>
    <col min="15" max="16" style="2" width="9.142307692307693" bestFit="1" customWidth="1"/>
    <col min="17" max="17" style="1" width="9.142307692307693" bestFit="1" customWidth="1"/>
    <col min="18" max="31" style="1" width="9.075645032051282"/>
    <col min="32" max="34" style="1" width="9.142307692307693" bestFit="1" customWidth="1"/>
    <col min="35" max="62" style="1" width="9.075645032051282"/>
    <col min="63" max="64" style="1" width="9.142307692307693" bestFit="1" customWidth="1"/>
    <col min="65" max="65" style="2" width="9.142307692307693" bestFit="1" customWidth="1"/>
    <col min="66" max="66" style="2" width="9.075645032051282"/>
    <col min="67" max="69" style="1" width="9.075645032051282"/>
    <col min="70" max="70" style="1" width="9.081358974358976"/>
    <col min="71" max="81" style="1" width="9.075645032051282"/>
    <col min="82" max="82" style="1" width="9.285156250000002" customWidth="1"/>
    <col min="83" max="116" style="1" width="9.075645032051282"/>
    <col min="117" max="117" style="2" width="9.075645032051282"/>
    <col min="118" max="118" style="2" width="9.081358974358976"/>
    <col min="119" max="121" style="1" width="9.075645032051282"/>
    <col min="122" max="123" style="1" width="9.081358974358976"/>
    <col min="124" max="124" style="3" width="9.075645032051282"/>
    <col min="125" max="125" style="3" width="9.285156250000002" customWidth="1"/>
    <col min="126" max="126" style="1" width="9.075645032051282"/>
    <col min="127" max="134" style="1" width="9.081358974358976"/>
    <col min="135" max="135" style="1" width="7.346225160256411" customWidth="1"/>
    <col min="136" max="136" style="1" width="9.285156250000002" customWidth="1"/>
    <col min="137" max="156" style="1" width="9.081358974358976"/>
    <col min="157" max="157" style="1" width="9.075645032051282"/>
    <col min="158" max="254" style="1" width="9.081358974358976"/>
    <col min="255" max="256" style="0" width="9.081358974358976"/>
  </cols>
  <sheetData>
    <row r="1" spans="1:254" customHeight="1" ht="13.5">
      <c r="A1" s="4" t="s">
        <v>0</v>
      </c>
      <c r="B1" s="4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4" t="s">
        <v>3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4" t="s">
        <v>4</v>
      </c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  <c r="CA1" s="5"/>
      <c r="CB1" s="4" t="inlineStr">
        <is>
          <t>Exercice 4</t>
        </is>
      </c>
      <c r="CC1" s="4"/>
      <c r="CD1" s="4"/>
      <c r="CE1" s="4"/>
      <c r="CF1" s="4"/>
      <c r="CG1" s="4"/>
      <c r="CH1" s="4"/>
      <c r="CI1" s="4"/>
      <c r="CJ1" s="4"/>
      <c r="CK1" s="4"/>
      <c r="CL1" s="4"/>
      <c r="CM1" s="5"/>
      <c r="CN1" s="5"/>
      <c r="CO1" s="4" t="inlineStr">
        <is>
          <t>Exercice 5.</t>
        </is>
      </c>
      <c r="CP1" s="4"/>
      <c r="CQ1" s="4"/>
      <c r="CR1" s="4"/>
      <c r="CS1" s="4"/>
      <c r="CT1" s="4"/>
      <c r="CU1" s="4"/>
      <c r="CV1" s="4"/>
      <c r="CW1" s="5"/>
      <c r="CX1" s="5"/>
      <c r="CY1" s="4" t="inlineStr">
        <is>
          <t>Exercice 6</t>
        </is>
      </c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5"/>
      <c r="DT1" s="5"/>
      <c r="DU1" s="4"/>
      <c r="DV1" s="4"/>
      <c r="DW1" s="4"/>
      <c r="DX1" s="4"/>
      <c r="DY1" s="5"/>
      <c r="DZ1" s="5"/>
      <c r="EA1" s="4"/>
      <c r="EB1" s="4"/>
      <c r="EC1" s="4"/>
      <c r="ED1" s="6" t="s">
        <v>5</v>
      </c>
      <c r="EE1" s="6" t="s">
        <v>6</v>
      </c>
      <c r="EF1" s="6" t="inlineStr">
        <is>
          <t>ProNote</t>
        </is>
      </c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customHeight="1" ht="13.5">
      <c r="A2" s="7"/>
      <c r="B2" s="7"/>
      <c r="C2" s="7">
        <v>1</v>
      </c>
      <c r="D2" s="7"/>
      <c r="E2" s="7"/>
      <c r="F2" s="7"/>
      <c r="G2" s="7"/>
      <c r="H2" s="7"/>
      <c r="I2" s="7"/>
      <c r="J2" s="7"/>
      <c r="K2" s="7" t="s">
        <v>7</v>
      </c>
      <c r="L2" s="7"/>
      <c r="M2" s="7"/>
      <c r="N2" s="7"/>
      <c r="O2" s="7" t="s">
        <v>8</v>
      </c>
      <c r="P2" s="7"/>
      <c r="Q2" s="7"/>
      <c r="R2" s="7" t="inlineStr">
        <is>
          <t>2.c</t>
        </is>
      </c>
      <c r="S2" s="7"/>
      <c r="T2" s="7" t="inlineStr">
        <is>
          <t>2.d</t>
        </is>
      </c>
      <c r="U2" s="7"/>
      <c r="V2" s="7" t="inlineStr">
        <is>
          <t>2.e</t>
        </is>
      </c>
      <c r="W2" s="7"/>
      <c r="X2" s="7"/>
      <c r="Y2" s="7"/>
      <c r="Z2" s="7"/>
      <c r="AA2" s="7" t="s">
        <v>9</v>
      </c>
      <c r="AB2" s="7"/>
      <c r="AC2" s="7"/>
      <c r="AD2" s="7" t="s">
        <v>10</v>
      </c>
      <c r="AE2" s="7"/>
      <c r="AF2" s="2"/>
      <c r="AG2" s="2"/>
      <c r="AH2" s="7">
        <v>1</v>
      </c>
      <c r="AI2" s="7"/>
      <c r="AJ2" s="7"/>
      <c r="AK2" s="7" t="s">
        <v>7</v>
      </c>
      <c r="AL2" s="7"/>
      <c r="AM2" s="7"/>
      <c r="AN2" s="7"/>
      <c r="AO2" s="7"/>
      <c r="AP2" s="7"/>
      <c r="AQ2" s="7" t="s">
        <v>8</v>
      </c>
      <c r="AR2" s="7"/>
      <c r="AS2" s="7">
        <v>3</v>
      </c>
      <c r="AT2" s="7"/>
      <c r="AU2" s="7"/>
      <c r="AV2" s="7"/>
      <c r="AW2" s="7"/>
      <c r="AX2" s="7">
        <v>4</v>
      </c>
      <c r="AY2" s="7">
        <v>5</v>
      </c>
      <c r="AZ2" s="7"/>
      <c r="BA2" s="7"/>
      <c r="BB2" s="7"/>
      <c r="BC2" s="7"/>
      <c r="BD2" s="7" t="inlineStr">
        <is>
          <t>5 bis</t>
        </is>
      </c>
      <c r="BE2" s="7">
        <v>6</v>
      </c>
      <c r="BF2" s="7"/>
      <c r="BG2" s="7"/>
      <c r="BH2" s="7"/>
      <c r="BI2" s="7" t="inlineStr">
        <is>
          <t>B</t>
        </is>
      </c>
      <c r="BJ2" s="7"/>
      <c r="BK2" s="7"/>
      <c r="BL2" s="2"/>
      <c r="BN2" s="7">
        <v>1</v>
      </c>
      <c r="BO2" s="7"/>
      <c r="BP2" s="7"/>
      <c r="BQ2" s="7">
        <v>2</v>
      </c>
      <c r="BR2" s="7"/>
      <c r="BS2" s="7"/>
      <c r="BT2" s="7"/>
      <c r="BU2" s="7"/>
      <c r="BV2" s="7">
        <v>3</v>
      </c>
      <c r="BW2" s="7"/>
      <c r="BX2" s="7"/>
      <c r="BY2" s="7"/>
      <c r="BZ2" s="2"/>
      <c r="CA2" s="2"/>
      <c r="CB2" s="7">
        <v>1</v>
      </c>
      <c r="CC2" s="7"/>
      <c r="CD2" s="7"/>
      <c r="CE2" s="7"/>
      <c r="CF2" s="7">
        <v>2</v>
      </c>
      <c r="CG2" s="7"/>
      <c r="CH2" s="7"/>
      <c r="CI2" s="7">
        <v>3</v>
      </c>
      <c r="CJ2" s="7"/>
      <c r="CK2" s="7"/>
      <c r="CL2" s="7"/>
      <c r="CM2" s="2"/>
      <c r="CN2" s="2"/>
      <c r="CO2" s="7">
        <v>1</v>
      </c>
      <c r="CP2" s="7"/>
      <c r="CQ2" s="7">
        <v>2</v>
      </c>
      <c r="CR2" s="7"/>
      <c r="CS2" s="7">
        <v>3</v>
      </c>
      <c r="CT2" s="7"/>
      <c r="CU2" s="7">
        <v>4</v>
      </c>
      <c r="CV2" s="7"/>
      <c r="CW2" s="2"/>
      <c r="CX2" s="2"/>
      <c r="CY2" s="7" t="inlineStr">
        <is>
          <t>A.1</t>
        </is>
      </c>
      <c r="CZ2" s="7"/>
      <c r="DA2" s="7"/>
      <c r="DB2" s="7"/>
      <c r="DC2" s="7" t="inlineStr">
        <is>
          <t>A.2</t>
        </is>
      </c>
      <c r="DD2" s="7"/>
      <c r="DE2" s="7" t="inlineStr">
        <is>
          <t>A.3</t>
        </is>
      </c>
      <c r="DF2" s="7"/>
      <c r="DG2" s="7"/>
      <c r="DH2" s="7" t="inlineStr">
        <is>
          <t>B.1</t>
        </is>
      </c>
      <c r="DI2" s="7"/>
      <c r="DJ2" s="7"/>
      <c r="DK2" s="7" t="inlineStr">
        <is>
          <t>B.2</t>
        </is>
      </c>
      <c r="DL2" s="7"/>
      <c r="DM2" s="7"/>
      <c r="DN2" s="7" t="inlineStr">
        <is>
          <t>B.3</t>
        </is>
      </c>
      <c r="DO2" s="7"/>
      <c r="DP2" s="7"/>
      <c r="DQ2" s="7"/>
      <c r="DR2" s="7" t="inlineStr">
        <is>
          <t>B.4</t>
        </is>
      </c>
      <c r="DS2" s="2"/>
      <c r="DT2" s="2"/>
      <c r="DU2" s="7"/>
      <c r="DV2" s="7"/>
      <c r="DW2" s="7"/>
      <c r="DX2" s="7"/>
      <c r="DY2" s="2"/>
      <c r="DZ2" s="2"/>
      <c r="EA2" s="7"/>
      <c r="EB2" s="7"/>
      <c r="EC2" s="7"/>
      <c r="ED2" s="3"/>
      <c r="EE2" s="3"/>
      <c r="EF2" s="3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customHeight="1" ht="13.5">
      <c r="A3" s="8"/>
      <c r="B3" s="8"/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  <c r="L3" s="8" t="s">
        <v>11</v>
      </c>
      <c r="M3" s="8" t="s">
        <v>11</v>
      </c>
      <c r="N3" s="8" t="s">
        <v>11</v>
      </c>
      <c r="O3" s="8" t="s">
        <v>11</v>
      </c>
      <c r="P3" s="8" t="s">
        <v>11</v>
      </c>
      <c r="Q3" s="8" t="s">
        <v>11</v>
      </c>
      <c r="R3" s="8" t="s">
        <v>11</v>
      </c>
      <c r="S3" s="8" t="s">
        <v>11</v>
      </c>
      <c r="T3" s="8" t="s">
        <v>11</v>
      </c>
      <c r="U3" s="8" t="s">
        <v>11</v>
      </c>
      <c r="V3" s="8" t="s">
        <v>11</v>
      </c>
      <c r="W3" s="8" t="s">
        <v>11</v>
      </c>
      <c r="X3" s="8" t="s">
        <v>11</v>
      </c>
      <c r="Y3" s="8" t="s">
        <v>11</v>
      </c>
      <c r="Z3" s="8" t="s">
        <v>11</v>
      </c>
      <c r="AA3" s="8" t="s">
        <v>11</v>
      </c>
      <c r="AB3" s="8" t="s">
        <v>11</v>
      </c>
      <c r="AC3" s="8" t="s">
        <v>11</v>
      </c>
      <c r="AD3" s="8" t="s">
        <v>11</v>
      </c>
      <c r="AE3" s="8" t="s">
        <v>11</v>
      </c>
      <c r="AF3" s="2">
        <f>COUNTIF(C3:AE3,"a")</f>
        <v>29</v>
      </c>
      <c r="AG3" s="2"/>
      <c r="AH3" s="8" t="s">
        <v>11</v>
      </c>
      <c r="AI3" s="8" t="s">
        <v>11</v>
      </c>
      <c r="AJ3" s="8" t="s">
        <v>11</v>
      </c>
      <c r="AK3" s="8" t="s">
        <v>11</v>
      </c>
      <c r="AL3" s="8" t="s">
        <v>11</v>
      </c>
      <c r="AM3" s="8" t="s">
        <v>11</v>
      </c>
      <c r="AN3" s="8" t="s">
        <v>11</v>
      </c>
      <c r="AO3" s="8" t="s">
        <v>11</v>
      </c>
      <c r="AP3" s="8" t="s">
        <v>11</v>
      </c>
      <c r="AQ3" s="8" t="s">
        <v>11</v>
      </c>
      <c r="AR3" s="8" t="s">
        <v>11</v>
      </c>
      <c r="AS3" s="8" t="s">
        <v>11</v>
      </c>
      <c r="AT3" s="8" t="s">
        <v>11</v>
      </c>
      <c r="AU3" s="8" t="s">
        <v>11</v>
      </c>
      <c r="AV3" s="8" t="s">
        <v>11</v>
      </c>
      <c r="AW3" s="8" t="s">
        <v>11</v>
      </c>
      <c r="AX3" s="8" t="s">
        <v>11</v>
      </c>
      <c r="AY3" s="8" t="s">
        <v>11</v>
      </c>
      <c r="AZ3" s="8" t="s">
        <v>11</v>
      </c>
      <c r="BA3" s="8" t="s">
        <v>11</v>
      </c>
      <c r="BB3" s="8" t="s">
        <v>11</v>
      </c>
      <c r="BC3" s="8" t="s">
        <v>11</v>
      </c>
      <c r="BD3" s="8"/>
      <c r="BE3" s="8" t="s">
        <v>11</v>
      </c>
      <c r="BF3" s="8" t="s">
        <v>11</v>
      </c>
      <c r="BG3" s="8" t="s">
        <v>11</v>
      </c>
      <c r="BH3" s="8" t="s">
        <v>11</v>
      </c>
      <c r="BI3" s="8" t="s">
        <v>11</v>
      </c>
      <c r="BJ3" s="8" t="s">
        <v>11</v>
      </c>
      <c r="BK3" s="8" t="s">
        <v>11</v>
      </c>
      <c r="BL3" s="2">
        <f>COUNTIF(AH3:BK3,"a")</f>
        <v>29</v>
      </c>
      <c r="BN3" s="8" t="s">
        <v>11</v>
      </c>
      <c r="BO3" s="8" t="s">
        <v>11</v>
      </c>
      <c r="BP3" s="8" t="s">
        <v>11</v>
      </c>
      <c r="BQ3" s="8" t="s">
        <v>11</v>
      </c>
      <c r="BR3" s="8" t="s">
        <v>11</v>
      </c>
      <c r="BS3" s="8" t="s">
        <v>11</v>
      </c>
      <c r="BT3" s="8" t="s">
        <v>11</v>
      </c>
      <c r="BU3" s="8" t="s">
        <v>11</v>
      </c>
      <c r="BV3" s="8" t="s">
        <v>11</v>
      </c>
      <c r="BW3" s="8" t="s">
        <v>11</v>
      </c>
      <c r="BX3" s="8" t="s">
        <v>11</v>
      </c>
      <c r="BY3" s="8" t="s">
        <v>11</v>
      </c>
      <c r="BZ3" s="2">
        <f>COUNTIF(BN3:BY3,"a")</f>
        <v>12</v>
      </c>
      <c r="CA3" s="2"/>
      <c r="CB3" s="8" t="s">
        <v>11</v>
      </c>
      <c r="CC3" s="8" t="s">
        <v>11</v>
      </c>
      <c r="CD3" s="8" t="s">
        <v>11</v>
      </c>
      <c r="CE3" s="8" t="s">
        <v>11</v>
      </c>
      <c r="CF3" s="8" t="s">
        <v>11</v>
      </c>
      <c r="CG3" s="8" t="s">
        <v>11</v>
      </c>
      <c r="CH3" s="8" t="s">
        <v>11</v>
      </c>
      <c r="CI3" s="8" t="s">
        <v>11</v>
      </c>
      <c r="CJ3" s="8" t="s">
        <v>11</v>
      </c>
      <c r="CK3" s="8" t="s">
        <v>11</v>
      </c>
      <c r="CL3" s="8" t="s">
        <v>11</v>
      </c>
      <c r="CM3" s="2">
        <f>COUNTIF(CB3:CL3,"a")</f>
        <v>11</v>
      </c>
      <c r="CN3" s="2"/>
      <c r="CO3" s="8" t="s">
        <v>11</v>
      </c>
      <c r="CP3" s="8" t="s">
        <v>11</v>
      </c>
      <c r="CQ3" s="8" t="s">
        <v>11</v>
      </c>
      <c r="CR3" s="8" t="s">
        <v>11</v>
      </c>
      <c r="CS3" s="8" t="s">
        <v>11</v>
      </c>
      <c r="CT3" s="8" t="s">
        <v>11</v>
      </c>
      <c r="CU3" s="8" t="s">
        <v>11</v>
      </c>
      <c r="CV3" s="8" t="s">
        <v>11</v>
      </c>
      <c r="CW3" s="2">
        <f>COUNTIF(CO3:CV3,"a")</f>
        <v>8</v>
      </c>
      <c r="CX3" s="2"/>
      <c r="CY3" s="8" t="s">
        <v>11</v>
      </c>
      <c r="CZ3" s="8" t="s">
        <v>11</v>
      </c>
      <c r="DA3" s="8" t="s">
        <v>11</v>
      </c>
      <c r="DB3" s="8" t="s">
        <v>11</v>
      </c>
      <c r="DC3" s="8" t="s">
        <v>11</v>
      </c>
      <c r="DD3" s="8" t="s">
        <v>11</v>
      </c>
      <c r="DE3" s="8" t="s">
        <v>11</v>
      </c>
      <c r="DF3" s="8" t="s">
        <v>11</v>
      </c>
      <c r="DG3" s="8" t="s">
        <v>11</v>
      </c>
      <c r="DH3" s="8" t="s">
        <v>11</v>
      </c>
      <c r="DI3" s="8" t="s">
        <v>11</v>
      </c>
      <c r="DJ3" s="8" t="s">
        <v>11</v>
      </c>
      <c r="DK3" s="8" t="s">
        <v>11</v>
      </c>
      <c r="DL3" s="8" t="s">
        <v>11</v>
      </c>
      <c r="DM3" s="8" t="s">
        <v>11</v>
      </c>
      <c r="DN3" s="8" t="s">
        <v>11</v>
      </c>
      <c r="DO3" s="8" t="s">
        <v>11</v>
      </c>
      <c r="DP3" s="8" t="s">
        <v>11</v>
      </c>
      <c r="DQ3" s="8" t="s">
        <v>11</v>
      </c>
      <c r="DR3" s="8" t="s">
        <v>11</v>
      </c>
      <c r="DS3" s="2">
        <f>COUNTIF(CY3:DR3,"a")</f>
        <v>20</v>
      </c>
      <c r="DT3" s="2"/>
      <c r="DU3" s="8" t="s">
        <v>12</v>
      </c>
      <c r="DV3" s="8" t="s">
        <v>12</v>
      </c>
      <c r="DW3" s="8" t="s">
        <v>12</v>
      </c>
      <c r="DX3" s="8" t="s">
        <v>12</v>
      </c>
      <c r="DY3" s="2">
        <f>-COUNTIF(DU3:DX3,"a")</f>
        <v>0</v>
      </c>
      <c r="DZ3" s="2"/>
      <c r="EA3" s="8"/>
      <c r="EB3" s="8"/>
      <c r="EC3" s="8"/>
      <c r="ED3" s="3">
        <f>IF($C3="ab","ab",SUM(AF3,BL3,BZ3,CM3,CW3,DS3,DY3))</f>
        <v>109</v>
      </c>
      <c r="EE3" s="3">
        <f>IF($C3="ab","ab",ROUND(ED3/$ED$3*20,2))</f>
        <v>20</v>
      </c>
      <c r="EF3" s="3">
        <f>IF($C3="ab","ab",MIN(20,ROUNDUP(ED3/85*20.199999999999999)))</f>
        <v>20</v>
      </c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customHeight="1" ht="84.71">
      <c r="C4" s="9" t="s">
        <v>13</v>
      </c>
      <c r="D4" s="9" t="s">
        <v>13</v>
      </c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9" t="s">
        <v>13</v>
      </c>
      <c r="K4" s="9" t="inlineStr">
        <is>
          <t>Formule littérale avec les cardinaux</t>
        </is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15</v>
      </c>
      <c r="Q4" s="9" t="s">
        <v>16</v>
      </c>
      <c r="R4" s="9" t="inlineStr">
        <is>
          <t>Phrase et </t>
        </is>
      </c>
      <c r="S4" s="9" t="inlineStr">
        <is>
          <t>Phrase ou</t>
        </is>
      </c>
      <c r="T4" s="9" t="s">
        <v>17</v>
      </c>
      <c r="U4" s="9" t="inlineStr">
        <is>
          <t>Résultat numérique</t>
        </is>
      </c>
      <c r="V4" s="9" t="inlineStr">
        <is>
          <t>Formule littérale su crible.</t>
        </is>
      </c>
      <c r="W4" s="9" t="inlineStr">
        <is>
          <t>Substitution numérique</t>
        </is>
      </c>
      <c r="X4" s="9" t="s">
        <v>15</v>
      </c>
      <c r="Y4" s="9" t="inlineStr">
        <is>
          <t>Résultat décimal.</t>
        </is>
      </c>
      <c r="Z4" s="9" t="inlineStr">
        <is>
          <t>Résultat en pourcentage.</t>
        </is>
      </c>
      <c r="AA4" s="9" t="s">
        <v>18</v>
      </c>
      <c r="AB4" s="9" t="s">
        <v>15</v>
      </c>
      <c r="AC4" s="9" t="s">
        <v>16</v>
      </c>
      <c r="AD4" s="9" t="s">
        <v>15</v>
      </c>
      <c r="AE4" s="9" t="inlineStr">
        <is>
          <t>Interprétation.</t>
        </is>
      </c>
      <c r="AF4" s="10"/>
      <c r="AG4" s="10"/>
      <c r="AH4" s="9" t="inlineStr">
        <is>
          <t>Placer le point A.</t>
        </is>
      </c>
      <c r="AI4" s="9" t="inlineStr">
        <is>
          <t>Placer le point B.</t>
        </is>
      </c>
      <c r="AJ4" s="9" t="inlineStr">
        <is>
          <t>Placer le point C.</t>
        </is>
      </c>
      <c r="AK4" s="9" t="inlineStr">
        <is>
          <t>Repère orthonormé.</t>
        </is>
      </c>
      <c r="AL4" s="9" t="s">
        <v>19</v>
      </c>
      <c r="AM4" s="9" t="s">
        <v>14</v>
      </c>
      <c r="AN4" s="9" t="inlineStr">
        <is>
          <t>Résultat numérique pour une longueur.</t>
        </is>
      </c>
      <c r="AO4" s="9" t="inlineStr">
        <is>
          <t>Résultat numérique pour la deuxième longueur.</t>
        </is>
      </c>
      <c r="AP4" s="9" t="inlineStr">
        <is>
          <t>Résultat numérique pour la troisième longueur.</t>
        </is>
      </c>
      <c r="AQ4" s="9" t="inlineStr">
        <is>
          <t>Remarquer l'égalité.</t>
        </is>
      </c>
      <c r="AR4" s="9" t="inlineStr">
        <is>
          <t>Nature du triangle.</t>
        </is>
      </c>
      <c r="AS4" s="9" t="inlineStr">
        <is>
          <t>M est le milieu.</t>
        </is>
      </c>
      <c r="AT4" s="9" t="inlineStr">
        <is>
          <t>Formule littérale pour abscisses.</t>
        </is>
      </c>
      <c r="AU4" s="9" t="inlineStr">
        <is>
          <t>Substitution numérique pour abscisses u ordonnées.</t>
        </is>
      </c>
      <c r="AV4" s="9" t="inlineStr">
        <is>
          <t>Résultat numérique pour abscisses.</t>
        </is>
      </c>
      <c r="AW4" s="9" t="inlineStr">
        <is>
          <t>Résultat numérique pour ordonnées.</t>
        </is>
      </c>
      <c r="AX4" s="9" t="inlineStr">
        <is>
          <t>Nom de la drote.</t>
        </is>
      </c>
      <c r="AY4" s="9" t="inlineStr">
        <is>
          <t>Calcul d'un membre de l'égalité.</t>
        </is>
      </c>
      <c r="AZ4" s="9" t="inlineStr">
        <is>
          <t>Calcul de l'autre membre.</t>
        </is>
      </c>
      <c r="BA4" s="9" t="inlineStr">
        <is>
          <t>Égalité de Pythagore.</t>
        </is>
      </c>
      <c r="BB4" s="9" t="inlineStr">
        <is>
          <t>Évoquer avec a propos la réciproque du théorème de Pyhagore.</t>
        </is>
      </c>
      <c r="BC4" s="9" t="inlineStr">
        <is>
          <t>Conclusion</t>
        </is>
      </c>
      <c r="BD4" s="9" t="inlineStr">
        <is>
          <t>Évoquer la hauteur du triangle isocèle.</t>
        </is>
      </c>
      <c r="BE4" s="9" t="inlineStr">
        <is>
          <t>Formule littérale avec les notations de l'énoncé.</t>
        </is>
      </c>
      <c r="BF4" s="9" t="inlineStr">
        <is>
          <t>Valeur numérique de AM.</t>
        </is>
      </c>
      <c r="BG4" s="9" t="inlineStr">
        <is>
          <t>Substitution dans la formule.</t>
        </is>
      </c>
      <c r="BH4" s="9" t="s">
        <v>20</v>
      </c>
      <c r="BI4" s="9" t="s">
        <v>21</v>
      </c>
      <c r="BJ4" s="9" t="s">
        <v>18</v>
      </c>
      <c r="BK4" s="9" t="s">
        <v>15</v>
      </c>
      <c r="BL4" s="10"/>
      <c r="BM4" s="10"/>
      <c r="BN4" s="9" t="s">
        <v>19</v>
      </c>
      <c r="BO4" s="9" t="s">
        <v>22</v>
      </c>
      <c r="BP4" s="9" t="s">
        <v>20</v>
      </c>
      <c r="BQ4" s="9" t="s">
        <v>21</v>
      </c>
      <c r="BR4" s="9" t="s">
        <v>22</v>
      </c>
      <c r="BS4" s="9" t="s">
        <v>20</v>
      </c>
      <c r="BT4" s="9" t="inlineStr">
        <is>
          <t>Respect e l'arrondi.</t>
        </is>
      </c>
      <c r="BU4" s="9" t="inlineStr">
        <is>
          <t>Phrase de conclusion.</t>
        </is>
      </c>
      <c r="BV4" s="9" t="inlineStr">
        <is>
          <t>Calcul du coefficient multiplicateur. / Application du pourcentage.</t>
        </is>
      </c>
      <c r="BW4" s="9" t="inlineStr">
        <is>
          <t>Formule littérale our la valeur d'arrivée. / Résultat du montant de l'augmentation.</t>
        </is>
      </c>
      <c r="BX4" s="9" t="inlineStr">
        <is>
          <t>Formule numérique, substitution. / Ajout au montant initial.</t>
        </is>
      </c>
      <c r="BY4" s="9" t="s">
        <v>20</v>
      </c>
      <c r="BZ4" s="11"/>
      <c r="CA4" s="11"/>
      <c r="CB4" s="9" t="inlineStr">
        <is>
          <t>Mise en évidence de la mise au même dénominateur.</t>
        </is>
      </c>
      <c r="CC4" s="9" t="inlineStr">
        <is>
          <t>Somme correcte.</t>
        </is>
      </c>
      <c r="CD4" s="9" t="s">
        <v>23</v>
      </c>
      <c r="CE4" s="9" t="s">
        <v>20</v>
      </c>
      <c r="CF4" s="9" t="inlineStr">
        <is>
          <t>Mise en évidence du produit des numérateurs et dénominateurs.</t>
        </is>
      </c>
      <c r="CG4" s="9" t="s">
        <v>23</v>
      </c>
      <c r="CH4" s="9" t="s">
        <v>20</v>
      </c>
      <c r="CI4" s="9" t="inlineStr">
        <is>
          <t>Règle puissance d'un nombre lui-même à une puissance.</t>
        </is>
      </c>
      <c r="CJ4" s="9" t="inlineStr">
        <is>
          <t>Règle produit de deux nombres à la même puissance.</t>
        </is>
      </c>
      <c r="CK4" s="9" t="inlineStr">
        <is>
          <t>Règle inverse d'une puissance.</t>
        </is>
      </c>
      <c r="CL4" s="9" t="s">
        <v>20</v>
      </c>
      <c r="CM4" s="10"/>
      <c r="CN4" s="10"/>
      <c r="CO4" s="9" t="s">
        <v>24</v>
      </c>
      <c r="CP4" s="9" t="s">
        <v>24</v>
      </c>
      <c r="CQ4" s="9" t="s">
        <v>24</v>
      </c>
      <c r="CR4" s="9" t="s">
        <v>24</v>
      </c>
      <c r="CS4" s="9" t="s">
        <v>24</v>
      </c>
      <c r="CT4" s="9" t="s">
        <v>24</v>
      </c>
      <c r="CU4" s="9" t="s">
        <v>24</v>
      </c>
      <c r="CV4" s="9" t="s">
        <v>24</v>
      </c>
      <c r="CW4" s="10"/>
      <c r="CX4" s="10"/>
      <c r="CY4" s="9" t="inlineStr">
        <is>
          <t>Justification formule, hauteur.</t>
        </is>
      </c>
      <c r="CZ4" s="9" t="s">
        <v>19</v>
      </c>
      <c r="DA4" s="9" t="s">
        <v>18</v>
      </c>
      <c r="DB4" s="9" t="s">
        <v>20</v>
      </c>
      <c r="DC4" s="9" t="inlineStr">
        <is>
          <t>Idée d'enlever les morceaux.</t>
        </is>
      </c>
      <c r="DD4" s="9" t="s">
        <v>20</v>
      </c>
      <c r="DE4" s="9" t="inlineStr">
        <is>
          <t>Formule de proportion numérique ou littérale.</t>
        </is>
      </c>
      <c r="DF4" s="9" t="inlineStr">
        <is>
          <t>décompositions en facteurs premiers.</t>
        </is>
      </c>
      <c r="DG4" s="9" t="inlineStr">
        <is>
          <t>Forme irréductible du résultat.</t>
        </is>
      </c>
      <c r="DH4" s="9" t="inlineStr">
        <is>
          <t>la formule littérale justifiée ou non.</t>
        </is>
      </c>
      <c r="DI4" s="9"/>
      <c r="DJ4" s="9"/>
      <c r="DK4" s="9" t="inlineStr">
        <is>
          <t>Faire apparaître l'égalité.</t>
        </is>
      </c>
      <c r="DL4" s="9" t="inlineStr">
        <is>
          <t>Développer.</t>
        </is>
      </c>
      <c r="DM4" s="9" t="inlineStr">
        <is>
          <t>Réduire et ordonner.</t>
        </is>
      </c>
      <c r="DN4" s="9" t="inlineStr">
        <is>
          <t>Soustraire de chaque côté.</t>
        </is>
      </c>
      <c r="DO4" s="9" t="inlineStr">
        <is>
          <t>Diviser de chaque côté.</t>
        </is>
      </c>
      <c r="DP4" s="9" t="inlineStr">
        <is>
          <t>Trouver la réponse.</t>
        </is>
      </c>
      <c r="DQ4" s="9" t="inlineStr">
        <is>
          <t>Donner l'ensemble des solutions.</t>
        </is>
      </c>
      <c r="DR4" s="9" t="inlineStr">
        <is>
          <t>Faire le lien entre ce qui a été trouvé et l'objectif de l'exercice.</t>
        </is>
      </c>
      <c r="DS4" s="10"/>
      <c r="DT4" s="10"/>
      <c r="DU4" s="9" t="s">
        <v>25</v>
      </c>
      <c r="DV4" s="9" t="s">
        <v>26</v>
      </c>
      <c r="DW4" s="9" t="inlineStr">
        <is>
          <t>Écriture dans la marge</t>
        </is>
      </c>
      <c r="DX4" s="9" t="inlineStr">
        <is>
          <t>Colonnes sur la copie</t>
        </is>
      </c>
      <c r="DY4" s="10"/>
      <c r="DZ4" s="10"/>
      <c r="EA4" s="9"/>
      <c r="EB4" s="9" t="inlineStr">
        <is>
          <t>Absence à l'une des parties</t>
        </is>
      </c>
      <c r="EC4" s="9"/>
      <c r="ED4" s="3"/>
      <c r="EE4" s="3"/>
      <c r="EF4" s="3"/>
    </row>
    <row r="5" spans="1:254" customHeight="1" ht="13.5">
      <c r="O5" s="1"/>
      <c r="P5" s="1"/>
      <c r="AF5" s="2"/>
      <c r="AG5" s="2"/>
      <c r="BL5" s="2"/>
      <c r="BN5" s="1"/>
      <c r="BZ5" s="2"/>
      <c r="CA5" s="2"/>
      <c r="CM5" s="2"/>
      <c r="CN5" s="2"/>
      <c r="CO5" t="s">
        <v>27</v>
      </c>
      <c r="CQ5" t="s">
        <v>27</v>
      </c>
      <c r="CS5" t="s">
        <v>28</v>
      </c>
      <c r="CU5" t="s">
        <v>29</v>
      </c>
      <c r="CW5" s="2"/>
      <c r="CX5" s="2"/>
      <c r="DM5" s="1"/>
      <c r="DN5" s="1"/>
      <c r="DS5" s="2"/>
      <c r="DT5" s="2"/>
      <c r="DU5" s="1"/>
      <c r="DY5" s="2"/>
      <c r="DZ5" s="2"/>
      <c r="ED5" s="3"/>
      <c r="EE5" s="3"/>
      <c r="EF5" s="3"/>
    </row>
    <row r="6" spans="1:254" customHeight="1" ht="13.5">
      <c r="O6" s="1"/>
      <c r="P6" s="1"/>
      <c r="AF6" s="2"/>
      <c r="AG6" s="2"/>
      <c r="BL6" s="2"/>
      <c r="BN6" s="1"/>
      <c r="BZ6" s="2"/>
      <c r="CA6" s="2"/>
      <c r="CM6" s="2"/>
      <c r="CN6" s="2"/>
      <c r="CW6" s="2"/>
      <c r="CX6" s="2"/>
      <c r="DM6" s="1"/>
      <c r="DN6" s="1"/>
      <c r="DS6" s="2"/>
      <c r="DT6" s="2"/>
      <c r="DU6" s="1"/>
      <c r="DY6" s="2"/>
      <c r="DZ6" s="2"/>
      <c r="ED6" s="3"/>
      <c r="EE6" s="3"/>
      <c r="EF6" s="3"/>
    </row>
    <row r="7" spans="1:254" customHeight="1" ht="13.5">
      <c r="O7" s="1"/>
      <c r="P7" s="1"/>
      <c r="AF7" s="2"/>
      <c r="AG7" s="2"/>
      <c r="BL7" s="2"/>
      <c r="BN7" s="1"/>
      <c r="BZ7" s="2"/>
      <c r="CA7" s="2"/>
      <c r="CM7" s="2"/>
      <c r="CN7" s="2"/>
      <c r="CW7" s="2"/>
      <c r="CX7" s="2"/>
      <c r="DM7" s="1"/>
      <c r="DN7" s="1"/>
      <c r="DS7" s="2"/>
      <c r="DT7" s="2"/>
      <c r="DU7" s="1"/>
      <c r="DY7" s="2"/>
      <c r="DZ7" s="2"/>
      <c r="ED7" s="3"/>
      <c r="EE7" s="3"/>
      <c r="EF7" s="3"/>
    </row>
    <row r="8" spans="1:254" ht="13.5">
      <c r="O8" s="1"/>
      <c r="P8" s="1"/>
      <c r="AF8" s="2"/>
      <c r="AG8" s="2"/>
      <c r="BL8" s="2"/>
      <c r="BN8" s="1"/>
      <c r="BZ8" s="2"/>
      <c r="CA8" s="2"/>
      <c r="CM8" s="2"/>
      <c r="CN8" s="2"/>
      <c r="CW8" s="2"/>
      <c r="CX8" s="2"/>
      <c r="DM8" s="1"/>
      <c r="DN8" s="1"/>
      <c r="DS8" s="2"/>
      <c r="DT8" s="2"/>
      <c r="DU8" s="1"/>
      <c r="DY8" s="2"/>
      <c r="DZ8" s="2"/>
      <c r="ED8" s="3"/>
      <c r="EE8" s="3"/>
      <c r="EF8" s="3"/>
    </row>
    <row r="9" spans="1:254" ht="13.5">
      <c r="O9" s="1"/>
      <c r="P9" s="1"/>
      <c r="AF9" s="2"/>
      <c r="AG9" s="2"/>
      <c r="BL9" s="2"/>
      <c r="BN9" s="1"/>
      <c r="BZ9" s="2"/>
      <c r="CA9" s="2"/>
      <c r="CM9" s="2"/>
      <c r="CN9" s="2"/>
      <c r="CW9" s="2"/>
      <c r="CX9" s="2"/>
      <c r="DM9" s="1"/>
      <c r="DN9" s="1"/>
      <c r="DS9" s="2"/>
      <c r="DT9" s="2"/>
      <c r="DU9" s="1"/>
      <c r="DY9" s="2"/>
      <c r="DZ9" s="2"/>
      <c r="ED9" s="3"/>
      <c r="EE9" s="3"/>
      <c r="EF9" s="3"/>
    </row>
    <row r="10" spans="1:254" ht="13.5">
      <c r="O10" s="1"/>
      <c r="P10" s="1"/>
      <c r="AF10" s="2"/>
      <c r="AG10" s="2"/>
      <c r="BL10" s="2"/>
      <c r="BN10" s="1"/>
      <c r="BZ10" s="2"/>
      <c r="CA10" s="2"/>
      <c r="CM10" s="2"/>
      <c r="CN10" s="2"/>
      <c r="CW10" s="2"/>
      <c r="CX10" s="2"/>
      <c r="DM10" s="1"/>
      <c r="DN10" s="1"/>
      <c r="DS10" s="2"/>
      <c r="DT10" s="2"/>
      <c r="DU10" s="1"/>
      <c r="DY10" s="2"/>
      <c r="DZ10" s="2"/>
      <c r="ED10" s="3"/>
      <c r="EE10" s="3"/>
      <c r="EF10" s="3"/>
    </row>
    <row r="11" spans="1:254" ht="13.5">
      <c r="A11" s="12">
        <v>22010</v>
      </c>
      <c r="B11" s="12"/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11</v>
      </c>
      <c r="J11" s="8" t="s">
        <v>11</v>
      </c>
      <c r="K11" s="8"/>
      <c r="L11" s="8" t="s">
        <v>12</v>
      </c>
      <c r="M11" s="8" t="s">
        <v>12</v>
      </c>
      <c r="N11" s="8" t="s">
        <v>11</v>
      </c>
      <c r="O11" s="8" t="s">
        <v>11</v>
      </c>
      <c r="P11" s="8" t="s">
        <v>11</v>
      </c>
      <c r="Q11" s="8" t="s">
        <v>11</v>
      </c>
      <c r="R11" s="8" t="s">
        <v>12</v>
      </c>
      <c r="S11" s="8" t="s">
        <v>12</v>
      </c>
      <c r="T11" s="8" t="s">
        <v>12</v>
      </c>
      <c r="U11" s="8" t="s">
        <v>12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2">
        <f>COUNTIF(C11:AE11,"a")</f>
        <v>6</v>
      </c>
      <c r="AG11" s="2"/>
      <c r="AH11" s="8"/>
      <c r="AI11" s="8"/>
      <c r="AJ11" s="8"/>
      <c r="AK11" s="8"/>
      <c r="AL11" s="8"/>
      <c r="AM11" s="8"/>
      <c r="AN11" s="8" t="s">
        <v>12</v>
      </c>
      <c r="AO11" s="8" t="s">
        <v>12</v>
      </c>
      <c r="AP11" s="8" t="s">
        <v>12</v>
      </c>
      <c r="AQ11" s="8"/>
      <c r="AR11" s="8" t="s">
        <v>12</v>
      </c>
      <c r="AS11" s="8"/>
      <c r="AT11" s="8"/>
      <c r="AU11" s="8"/>
      <c r="AV11" s="8"/>
      <c r="AW11" s="8"/>
      <c r="AX11" s="8" t="s">
        <v>12</v>
      </c>
      <c r="AY11" s="8"/>
      <c r="AZ11" s="8"/>
      <c r="BA11" s="8"/>
      <c r="BB11" s="8"/>
      <c r="BC11" s="8"/>
      <c r="BD11" s="8"/>
      <c r="BE11" s="8"/>
      <c r="BF11" s="8"/>
      <c r="BG11" s="8" t="s">
        <v>12</v>
      </c>
      <c r="BH11" s="8" t="s">
        <v>12</v>
      </c>
      <c r="BI11" s="8"/>
      <c r="BJ11" s="8"/>
      <c r="BK11" s="8" t="s">
        <v>12</v>
      </c>
      <c r="BL11" s="2">
        <f>COUNTIF(AH11:BK11,"a")</f>
        <v>0</v>
      </c>
      <c r="BN11" s="8"/>
      <c r="BO11" s="8" t="s">
        <v>12</v>
      </c>
      <c r="BP11" s="8" t="s">
        <v>12</v>
      </c>
      <c r="BQ11" s="8"/>
      <c r="BR11" s="8"/>
      <c r="BS11" s="8"/>
      <c r="BT11" s="8"/>
      <c r="BU11" s="8"/>
      <c r="BV11" s="8"/>
      <c r="BW11" s="8"/>
      <c r="BX11" s="8"/>
      <c r="BY11" s="8"/>
      <c r="BZ11" s="2">
        <f>COUNTIF(BN11:BY11,"a")</f>
        <v>0</v>
      </c>
      <c r="CA11" s="2"/>
      <c r="CB11" s="8" t="s">
        <v>11</v>
      </c>
      <c r="CC11" s="8" t="s">
        <v>11</v>
      </c>
      <c r="CD11" s="8"/>
      <c r="CE11" s="8" t="s">
        <v>11</v>
      </c>
      <c r="CF11" s="8" t="s">
        <v>11</v>
      </c>
      <c r="CG11" s="8"/>
      <c r="CH11" s="8" t="s">
        <v>11</v>
      </c>
      <c r="CI11" s="8"/>
      <c r="CJ11" s="8"/>
      <c r="CK11" s="8"/>
      <c r="CL11" s="8"/>
      <c r="CM11" s="2">
        <f>COUNTIF(CB11:CL11,"a")</f>
        <v>5</v>
      </c>
      <c r="CN11" s="2"/>
      <c r="CO11" s="8" t="s">
        <v>12</v>
      </c>
      <c r="CP11" s="8" t="s">
        <v>12</v>
      </c>
      <c r="CQ11" s="8" t="s">
        <v>11</v>
      </c>
      <c r="CR11" s="8" t="s">
        <v>11</v>
      </c>
      <c r="CS11" s="8" t="s">
        <v>11</v>
      </c>
      <c r="CT11" s="8" t="s">
        <v>11</v>
      </c>
      <c r="CU11" s="8" t="s">
        <v>12</v>
      </c>
      <c r="CV11" s="8" t="s">
        <v>12</v>
      </c>
      <c r="CW11" s="2">
        <f>COUNTIF(CO11:CV11,"a")</f>
        <v>4</v>
      </c>
      <c r="CX11" s="2"/>
      <c r="CY11" s="8"/>
      <c r="CZ11" s="8"/>
      <c r="DA11" s="8"/>
      <c r="DB11" s="8" t="s">
        <v>11</v>
      </c>
      <c r="DC11" s="8" t="s">
        <v>11</v>
      </c>
      <c r="DD11" s="8" t="s">
        <v>11</v>
      </c>
      <c r="DE11" s="8"/>
      <c r="DF11" s="8"/>
      <c r="DG11" s="8"/>
      <c r="DH11" s="8"/>
      <c r="DI11" s="8"/>
      <c r="DJ11" s="8"/>
      <c r="DK11" s="8"/>
      <c r="DL11" s="8"/>
      <c r="DM11" s="8"/>
      <c r="DN11" s="8" t="s">
        <v>11</v>
      </c>
      <c r="DO11" s="8"/>
      <c r="DP11" s="8" t="s">
        <v>12</v>
      </c>
      <c r="DQ11" s="8"/>
      <c r="DR11" s="8"/>
      <c r="DS11" s="2">
        <f>COUNTIF(CY11:DR11,"a")</f>
        <v>4</v>
      </c>
      <c r="DT11" s="2"/>
      <c r="DU11" s="8"/>
      <c r="DV11" s="8"/>
      <c r="DW11" s="8"/>
      <c r="DX11" s="8"/>
      <c r="DY11" s="2">
        <f>-COUNTIF(DU11:DX11,"a")</f>
        <v>0</v>
      </c>
      <c r="DZ11" s="2"/>
      <c r="ED11" s="3">
        <f>IF($C11="ab","ab",SUM(AF11,BL11,BZ11,CM11,CW11,DS11,DY11))</f>
        <v>19</v>
      </c>
      <c r="EE11" s="3">
        <f>IF($C11="ab","ab",ROUND(ED11/$ED$3*20,2))</f>
        <v>3.4900000000000002</v>
      </c>
      <c r="EF11" s="3">
        <f>IF($C11="ab","ab",MIN(20,ROUNDUP(ED11/85*20.199999999999999)))</f>
        <v>5</v>
      </c>
    </row>
    <row r="12" spans="1:254" ht="13.5">
      <c r="A12" s="12">
        <v>22080</v>
      </c>
      <c r="B12" s="12"/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/>
      <c r="L12" s="8" t="s">
        <v>11</v>
      </c>
      <c r="M12" s="8" t="s">
        <v>11</v>
      </c>
      <c r="N12" s="8" t="s">
        <v>11</v>
      </c>
      <c r="O12" s="8" t="s">
        <v>11</v>
      </c>
      <c r="P12" s="8" t="s">
        <v>11</v>
      </c>
      <c r="Q12" s="8" t="s">
        <v>11</v>
      </c>
      <c r="R12" s="8" t="s">
        <v>11</v>
      </c>
      <c r="S12" s="8" t="s">
        <v>12</v>
      </c>
      <c r="T12" s="8" t="s">
        <v>11</v>
      </c>
      <c r="U12" s="8" t="s">
        <v>11</v>
      </c>
      <c r="V12" s="8"/>
      <c r="W12" s="8" t="s">
        <v>11</v>
      </c>
      <c r="X12" s="8" t="s">
        <v>11</v>
      </c>
      <c r="Y12" s="8" t="s">
        <v>11</v>
      </c>
      <c r="Z12" s="8" t="s">
        <v>11</v>
      </c>
      <c r="AA12" s="8" t="s">
        <v>11</v>
      </c>
      <c r="AB12" s="8" t="s">
        <v>11</v>
      </c>
      <c r="AC12" s="8" t="s">
        <v>11</v>
      </c>
      <c r="AD12" s="8" t="s">
        <v>11</v>
      </c>
      <c r="AE12" s="8"/>
      <c r="AF12" s="2">
        <f>COUNTIF(C12:AE12,"a")</f>
        <v>25</v>
      </c>
      <c r="AG12" s="2"/>
      <c r="AH12" s="8" t="s">
        <v>11</v>
      </c>
      <c r="AI12" s="8" t="s">
        <v>11</v>
      </c>
      <c r="AJ12" s="8" t="s">
        <v>11</v>
      </c>
      <c r="AK12" s="8"/>
      <c r="AL12" s="8"/>
      <c r="AM12" s="8" t="s">
        <v>11</v>
      </c>
      <c r="AN12" s="8" t="s">
        <v>11</v>
      </c>
      <c r="AO12" s="8" t="s">
        <v>11</v>
      </c>
      <c r="AP12" s="8" t="s">
        <v>11</v>
      </c>
      <c r="AQ12" s="8"/>
      <c r="AR12" s="8"/>
      <c r="AS12" s="8"/>
      <c r="AT12" s="8"/>
      <c r="AU12" s="8" t="s">
        <v>11</v>
      </c>
      <c r="AV12" s="8" t="s">
        <v>11</v>
      </c>
      <c r="AW12" s="8" t="s">
        <v>11</v>
      </c>
      <c r="AX12" s="8" t="s">
        <v>12</v>
      </c>
      <c r="AY12" s="8"/>
      <c r="AZ12" s="8"/>
      <c r="BA12" s="8"/>
      <c r="BB12" s="8"/>
      <c r="BC12" s="8"/>
      <c r="BD12" s="8" t="s">
        <v>11</v>
      </c>
      <c r="BE12" s="8"/>
      <c r="BF12" s="8"/>
      <c r="BG12" s="8"/>
      <c r="BH12" s="8"/>
      <c r="BI12" s="8"/>
      <c r="BJ12" s="8"/>
      <c r="BK12" s="8"/>
      <c r="BL12" s="2">
        <f>COUNTIF(AH12:BK12,"a")</f>
        <v>11</v>
      </c>
      <c r="BN12" s="8"/>
      <c r="BO12" s="8" t="s">
        <v>11</v>
      </c>
      <c r="BP12" s="8" t="s">
        <v>11</v>
      </c>
      <c r="BQ12" s="8"/>
      <c r="BR12" s="8" t="s">
        <v>11</v>
      </c>
      <c r="BS12" s="8" t="s">
        <v>11</v>
      </c>
      <c r="BT12" s="8" t="s">
        <v>11</v>
      </c>
      <c r="BU12" s="8" t="s">
        <v>12</v>
      </c>
      <c r="BV12" s="8"/>
      <c r="BW12" s="8"/>
      <c r="BX12" s="8"/>
      <c r="BY12" s="8" t="s">
        <v>11</v>
      </c>
      <c r="BZ12" s="2">
        <f>COUNTIF(BN12:BY12,"a")</f>
        <v>6</v>
      </c>
      <c r="CA12" s="2"/>
      <c r="CB12" s="8" t="s">
        <v>11</v>
      </c>
      <c r="CC12" s="8" t="s">
        <v>11</v>
      </c>
      <c r="CD12" s="8"/>
      <c r="CE12" s="8" t="s">
        <v>11</v>
      </c>
      <c r="CF12" s="8" t="s">
        <v>11</v>
      </c>
      <c r="CG12" s="8"/>
      <c r="CH12" s="8" t="s">
        <v>11</v>
      </c>
      <c r="CI12" s="8" t="s">
        <v>11</v>
      </c>
      <c r="CJ12" s="8" t="s">
        <v>11</v>
      </c>
      <c r="CK12" s="8" t="s">
        <v>11</v>
      </c>
      <c r="CL12" s="8" t="s">
        <v>11</v>
      </c>
      <c r="CM12" s="2">
        <f>COUNTIF(CB12:CL12,"a")</f>
        <v>9</v>
      </c>
      <c r="CN12" s="2"/>
      <c r="CO12" s="8" t="s">
        <v>11</v>
      </c>
      <c r="CP12" s="8" t="s">
        <v>11</v>
      </c>
      <c r="CQ12" s="8" t="s">
        <v>11</v>
      </c>
      <c r="CR12" s="8" t="s">
        <v>11</v>
      </c>
      <c r="CS12" s="8" t="s">
        <v>12</v>
      </c>
      <c r="CT12" s="8" t="s">
        <v>12</v>
      </c>
      <c r="CU12" s="8" t="s">
        <v>11</v>
      </c>
      <c r="CV12" s="8" t="s">
        <v>11</v>
      </c>
      <c r="CW12" s="2">
        <f>COUNTIF(CO12:CV12,"a")</f>
        <v>6</v>
      </c>
      <c r="CX12" s="2"/>
      <c r="CY12" s="8"/>
      <c r="CZ12" s="8" t="s">
        <v>11</v>
      </c>
      <c r="DA12" s="8" t="s">
        <v>11</v>
      </c>
      <c r="DB12" s="8" t="s">
        <v>11</v>
      </c>
      <c r="DC12" s="8" t="s">
        <v>11</v>
      </c>
      <c r="DD12" s="8" t="s">
        <v>11</v>
      </c>
      <c r="DE12" s="8" t="s">
        <v>11</v>
      </c>
      <c r="DF12" s="8"/>
      <c r="DG12" s="8" t="s">
        <v>11</v>
      </c>
      <c r="DH12" s="8" t="s">
        <v>11</v>
      </c>
      <c r="DI12" s="8" t="s">
        <v>11</v>
      </c>
      <c r="DJ12" s="8" t="s">
        <v>11</v>
      </c>
      <c r="DK12" s="8"/>
      <c r="DL12" s="8"/>
      <c r="DM12" s="8"/>
      <c r="DN12" s="8"/>
      <c r="DO12" s="8"/>
      <c r="DP12" s="8" t="s">
        <v>11</v>
      </c>
      <c r="DQ12" s="8"/>
      <c r="DR12" s="8"/>
      <c r="DS12" s="2">
        <f>COUNTIF(CY12:DR12,"a")</f>
        <v>11</v>
      </c>
      <c r="DT12" s="2"/>
      <c r="DU12" s="8"/>
      <c r="DV12" s="8"/>
      <c r="DW12" s="8"/>
      <c r="DX12" s="8" t="s">
        <v>11</v>
      </c>
      <c r="DY12" s="2">
        <f>-COUNTIF(DU12:DX12,"a")</f>
        <v>-1</v>
      </c>
      <c r="DZ12" s="2"/>
      <c r="ED12" s="3">
        <f>IF($C12="ab","ab",SUM(AF12,BL12,BZ12,CM12,CW12,DS12,DY12))</f>
        <v>67</v>
      </c>
      <c r="EE12" s="3">
        <f>IF($C12="ab","ab",ROUND(ED12/$ED$3*20,2))</f>
        <v>12.289999999999999</v>
      </c>
      <c r="EF12" s="3">
        <f>IF($C12="ab","ab",MIN(20,ROUNDUP(ED12/85*20.199999999999999)))</f>
        <v>16</v>
      </c>
      <c r="FA12" t="s">
        <v>30</v>
      </c>
    </row>
    <row r="13" spans="1:254" ht="13.5">
      <c r="A13" s="12">
        <v>22090</v>
      </c>
      <c r="B13" s="12"/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11</v>
      </c>
      <c r="J13" s="8" t="s">
        <v>11</v>
      </c>
      <c r="K13" s="8"/>
      <c r="L13" s="8" t="s">
        <v>12</v>
      </c>
      <c r="M13" s="8" t="s">
        <v>12</v>
      </c>
      <c r="N13" s="8" t="s">
        <v>11</v>
      </c>
      <c r="O13" s="8" t="s">
        <v>11</v>
      </c>
      <c r="P13" s="8" t="s">
        <v>11</v>
      </c>
      <c r="Q13" s="8" t="s">
        <v>12</v>
      </c>
      <c r="R13" s="8" t="s">
        <v>12</v>
      </c>
      <c r="S13" s="8" t="s">
        <v>12</v>
      </c>
      <c r="T13" s="8" t="s">
        <v>12</v>
      </c>
      <c r="U13" s="8" t="s">
        <v>12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2">
        <f>COUNTIF(C13:AE13,"a")</f>
        <v>5</v>
      </c>
      <c r="AG13" s="2"/>
      <c r="AH13" s="8" t="s">
        <v>11</v>
      </c>
      <c r="AI13" s="8" t="s">
        <v>11</v>
      </c>
      <c r="AJ13" s="8" t="s">
        <v>11</v>
      </c>
      <c r="AK13" s="8" t="s">
        <v>11</v>
      </c>
      <c r="AL13" s="8" t="s">
        <v>11</v>
      </c>
      <c r="AM13" s="8" t="s">
        <v>11</v>
      </c>
      <c r="AN13" s="8" t="s">
        <v>12</v>
      </c>
      <c r="AO13" s="8" t="s">
        <v>12</v>
      </c>
      <c r="AP13" s="8" t="s">
        <v>12</v>
      </c>
      <c r="AQ13" s="8"/>
      <c r="AR13" s="8" t="s">
        <v>11</v>
      </c>
      <c r="AS13" s="8"/>
      <c r="AT13" s="8" t="s">
        <v>11</v>
      </c>
      <c r="AU13" s="8" t="s">
        <v>11</v>
      </c>
      <c r="AV13" s="8" t="s">
        <v>11</v>
      </c>
      <c r="AW13" s="8" t="s">
        <v>12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2">
        <f>COUNTIF(AH13:BK13,"a")</f>
        <v>10</v>
      </c>
      <c r="BN13" s="8" t="s">
        <v>12</v>
      </c>
      <c r="BO13" s="8" t="s">
        <v>12</v>
      </c>
      <c r="BP13" s="8" t="s">
        <v>12</v>
      </c>
      <c r="BQ13" s="8" t="s">
        <v>11</v>
      </c>
      <c r="BR13" s="8" t="s">
        <v>11</v>
      </c>
      <c r="BS13" s="8" t="s">
        <v>11</v>
      </c>
      <c r="BT13" s="8" t="s">
        <v>12</v>
      </c>
      <c r="BU13" s="8" t="s">
        <v>12</v>
      </c>
      <c r="BV13" s="8" t="s">
        <v>12</v>
      </c>
      <c r="BW13" s="8" t="s">
        <v>11</v>
      </c>
      <c r="BX13" s="8" t="s">
        <v>11</v>
      </c>
      <c r="BY13" s="8" t="s">
        <v>12</v>
      </c>
      <c r="BZ13" s="2">
        <f>COUNTIF(BN13:BY13,"a")</f>
        <v>5</v>
      </c>
      <c r="CA13" s="2"/>
      <c r="CB13" s="8" t="s">
        <v>11</v>
      </c>
      <c r="CC13" s="8" t="s">
        <v>11</v>
      </c>
      <c r="CD13" s="8"/>
      <c r="CE13" s="8" t="s">
        <v>11</v>
      </c>
      <c r="CF13" s="8"/>
      <c r="CG13" s="8" t="s">
        <v>11</v>
      </c>
      <c r="CH13" s="8" t="s">
        <v>12</v>
      </c>
      <c r="CI13" s="8" t="s">
        <v>11</v>
      </c>
      <c r="CJ13" s="8" t="s">
        <v>11</v>
      </c>
      <c r="CK13" s="8" t="s">
        <v>11</v>
      </c>
      <c r="CL13" s="8" t="s">
        <v>11</v>
      </c>
      <c r="CM13" s="2">
        <f>COUNTIF(CB13:CL13,"a")</f>
        <v>8</v>
      </c>
      <c r="CN13" s="2"/>
      <c r="CO13" s="8" t="s">
        <v>12</v>
      </c>
      <c r="CP13" s="8" t="s">
        <v>12</v>
      </c>
      <c r="CQ13" s="8" t="s">
        <v>12</v>
      </c>
      <c r="CR13" s="8" t="s">
        <v>12</v>
      </c>
      <c r="CS13" s="8"/>
      <c r="CT13" s="8"/>
      <c r="CU13" s="8" t="s">
        <v>12</v>
      </c>
      <c r="CV13" s="8" t="s">
        <v>12</v>
      </c>
      <c r="CW13" s="2">
        <f>COUNTIF(CO13:CV13,"a")</f>
        <v>0</v>
      </c>
      <c r="CX13" s="2"/>
      <c r="CY13" s="8"/>
      <c r="CZ13" s="8"/>
      <c r="DA13" s="8" t="s">
        <v>11</v>
      </c>
      <c r="DB13" s="8" t="s">
        <v>11</v>
      </c>
      <c r="DC13" s="8"/>
      <c r="DD13" s="8"/>
      <c r="DE13" s="8"/>
      <c r="DF13" s="8"/>
      <c r="DG13" s="8"/>
      <c r="DH13" s="8" t="s">
        <v>11</v>
      </c>
      <c r="DI13" s="8" t="s">
        <v>11</v>
      </c>
      <c r="DJ13" s="8"/>
      <c r="DK13" s="8"/>
      <c r="DL13" s="8"/>
      <c r="DM13" s="8"/>
      <c r="DN13" s="8"/>
      <c r="DO13" s="8"/>
      <c r="DP13" s="8"/>
      <c r="DQ13" s="8"/>
      <c r="DR13" s="8"/>
      <c r="DS13" s="2">
        <f>COUNTIF(CY13:DR13,"a")</f>
        <v>4</v>
      </c>
      <c r="DT13" s="2"/>
      <c r="DU13" s="8"/>
      <c r="DV13" s="8"/>
      <c r="DW13" s="8"/>
      <c r="DX13" s="8" t="s">
        <v>11</v>
      </c>
      <c r="DY13" s="2">
        <f>-COUNTIF(DU13:DX13,"a")</f>
        <v>-1</v>
      </c>
      <c r="DZ13" s="2"/>
      <c r="ED13" s="3">
        <f>IF($C13="ab","ab",SUM(AF13,BL13,BZ13,CM13,CW13,DS13,DY13))</f>
        <v>31</v>
      </c>
      <c r="EE13" s="3">
        <f>IF($C13="ab","ab",ROUND(ED13/$ED$3*20,2))</f>
        <v>5.6900000000000004</v>
      </c>
      <c r="EF13" s="3">
        <f>IF($C13="ab","ab",MIN(20,ROUNDUP(ED13/85*20.199999999999999)))</f>
        <v>8</v>
      </c>
    </row>
    <row r="14" spans="1:254" ht="13.5">
      <c r="A14" s="12">
        <v>22100</v>
      </c>
      <c r="B14" s="12"/>
      <c r="C14" s="8" t="s">
        <v>11</v>
      </c>
      <c r="D14" s="8" t="s">
        <v>11</v>
      </c>
      <c r="E14" s="8" t="s">
        <v>11</v>
      </c>
      <c r="F14" s="8" t="s">
        <v>11</v>
      </c>
      <c r="G14" s="8"/>
      <c r="H14" s="8" t="s">
        <v>11</v>
      </c>
      <c r="I14" s="8" t="s">
        <v>11</v>
      </c>
      <c r="J14" s="8" t="s">
        <v>11</v>
      </c>
      <c r="K14" s="8"/>
      <c r="L14" s="8" t="s">
        <v>11</v>
      </c>
      <c r="M14" s="8"/>
      <c r="N14" s="8"/>
      <c r="O14" s="8" t="s">
        <v>11</v>
      </c>
      <c r="P14" s="8"/>
      <c r="Q14" s="8"/>
      <c r="R14" s="8" t="s">
        <v>11</v>
      </c>
      <c r="S14" s="8" t="s">
        <v>11</v>
      </c>
      <c r="T14" s="8" t="s">
        <v>12</v>
      </c>
      <c r="U14" s="8"/>
      <c r="V14" s="8"/>
      <c r="W14" s="8" t="s">
        <v>12</v>
      </c>
      <c r="X14" s="8"/>
      <c r="Y14" s="8"/>
      <c r="Z14" s="8"/>
      <c r="AA14" s="8" t="s">
        <v>12</v>
      </c>
      <c r="AB14" s="8"/>
      <c r="AC14" s="8"/>
      <c r="AD14" s="8" t="s">
        <v>12</v>
      </c>
      <c r="AE14" s="8"/>
      <c r="AF14" s="2">
        <f>COUNTIF(C14:AE14,"a")</f>
        <v>11</v>
      </c>
      <c r="AG14" s="2"/>
      <c r="AH14" s="8" t="s">
        <v>11</v>
      </c>
      <c r="AI14" s="8" t="s">
        <v>11</v>
      </c>
      <c r="AJ14" s="8" t="s">
        <v>11</v>
      </c>
      <c r="AK14" s="8" t="s">
        <v>11</v>
      </c>
      <c r="AL14" s="8" t="s">
        <v>11</v>
      </c>
      <c r="AM14" s="8" t="s">
        <v>11</v>
      </c>
      <c r="AN14" s="8"/>
      <c r="AO14" s="8"/>
      <c r="AP14" s="8"/>
      <c r="AQ14" s="8"/>
      <c r="AR14" s="8" t="s">
        <v>11</v>
      </c>
      <c r="AS14" s="8"/>
      <c r="AT14" s="8" t="s">
        <v>11</v>
      </c>
      <c r="AU14" s="8" t="s">
        <v>11</v>
      </c>
      <c r="AV14" s="8" t="s">
        <v>11</v>
      </c>
      <c r="AW14" s="8" t="s">
        <v>11</v>
      </c>
      <c r="AX14" s="8" t="s">
        <v>12</v>
      </c>
      <c r="AY14" s="8"/>
      <c r="AZ14" s="8"/>
      <c r="BA14" s="8"/>
      <c r="BB14" s="8"/>
      <c r="BC14" s="8"/>
      <c r="BD14" s="8"/>
      <c r="BE14" s="8" t="s">
        <v>11</v>
      </c>
      <c r="BF14" s="8"/>
      <c r="BG14" s="8"/>
      <c r="BH14" s="8"/>
      <c r="BI14" s="8" t="s">
        <v>12</v>
      </c>
      <c r="BJ14" s="8"/>
      <c r="BK14" s="8"/>
      <c r="BL14" s="2">
        <f>COUNTIF(AH14:BK14,"a")</f>
        <v>12</v>
      </c>
      <c r="BN14" s="8" t="s">
        <v>11</v>
      </c>
      <c r="BO14" s="8" t="s">
        <v>11</v>
      </c>
      <c r="BP14" s="8" t="s">
        <v>11</v>
      </c>
      <c r="BQ14" s="8" t="s">
        <v>11</v>
      </c>
      <c r="BR14" s="8" t="s">
        <v>11</v>
      </c>
      <c r="BS14" s="8" t="s">
        <v>11</v>
      </c>
      <c r="BT14" s="8" t="s">
        <v>11</v>
      </c>
      <c r="BU14" s="8" t="s">
        <v>11</v>
      </c>
      <c r="BV14" s="8" t="s">
        <v>11</v>
      </c>
      <c r="BW14" s="8" t="s">
        <v>12</v>
      </c>
      <c r="BX14" s="8" t="s">
        <v>12</v>
      </c>
      <c r="BY14" s="8" t="s">
        <v>11</v>
      </c>
      <c r="BZ14" s="2">
        <f>COUNTIF(BN14:BY14,"a")</f>
        <v>10</v>
      </c>
      <c r="CA14" s="2"/>
      <c r="CB14" s="8" t="s">
        <v>11</v>
      </c>
      <c r="CC14" s="8" t="s">
        <v>11</v>
      </c>
      <c r="CD14" s="8"/>
      <c r="CE14" s="8" t="s">
        <v>11</v>
      </c>
      <c r="CF14" s="8" t="s">
        <v>11</v>
      </c>
      <c r="CG14" s="8"/>
      <c r="CH14" s="8" t="s">
        <v>11</v>
      </c>
      <c r="CI14" s="8" t="s">
        <v>11</v>
      </c>
      <c r="CJ14" s="8" t="s">
        <v>11</v>
      </c>
      <c r="CK14" s="8" t="s">
        <v>11</v>
      </c>
      <c r="CL14" s="8" t="s">
        <v>11</v>
      </c>
      <c r="CM14" s="2">
        <f>COUNTIF(CB14:CL14,"a")</f>
        <v>9</v>
      </c>
      <c r="CN14" s="2"/>
      <c r="CO14" s="8" t="s">
        <v>11</v>
      </c>
      <c r="CP14" s="8" t="s">
        <v>11</v>
      </c>
      <c r="CQ14" s="8" t="s">
        <v>11</v>
      </c>
      <c r="CR14" s="8" t="s">
        <v>11</v>
      </c>
      <c r="CS14" s="8" t="s">
        <v>11</v>
      </c>
      <c r="CT14" s="8" t="s">
        <v>11</v>
      </c>
      <c r="CU14" s="8" t="s">
        <v>12</v>
      </c>
      <c r="CV14" s="8" t="s">
        <v>12</v>
      </c>
      <c r="CW14" s="2">
        <f>COUNTIF(CO14:CV14,"a")</f>
        <v>6</v>
      </c>
      <c r="CX14" s="2"/>
      <c r="CY14" s="8"/>
      <c r="CZ14" s="8"/>
      <c r="DA14" s="8" t="s">
        <v>11</v>
      </c>
      <c r="DB14" s="8" t="s">
        <v>11</v>
      </c>
      <c r="DC14" s="8" t="s">
        <v>11</v>
      </c>
      <c r="DD14" s="8" t="s">
        <v>11</v>
      </c>
      <c r="DE14" s="8" t="s">
        <v>11</v>
      </c>
      <c r="DF14" s="8"/>
      <c r="DG14" s="8" t="s">
        <v>12</v>
      </c>
      <c r="DH14" s="8" t="s">
        <v>11</v>
      </c>
      <c r="DI14" s="8" t="s">
        <v>11</v>
      </c>
      <c r="DJ14" s="8"/>
      <c r="DK14" s="8"/>
      <c r="DL14" s="8" t="s">
        <v>11</v>
      </c>
      <c r="DM14" s="8" t="s">
        <v>11</v>
      </c>
      <c r="DN14" s="8" t="s">
        <v>12</v>
      </c>
      <c r="DO14" s="8" t="s">
        <v>11</v>
      </c>
      <c r="DP14" s="8" t="s">
        <v>11</v>
      </c>
      <c r="DQ14" s="8"/>
      <c r="DR14" s="8"/>
      <c r="DS14" s="2">
        <f>COUNTIF(CY14:DR14,"a")</f>
        <v>11</v>
      </c>
      <c r="DT14" s="2"/>
      <c r="DU14" s="8"/>
      <c r="DV14" s="8"/>
      <c r="DW14" s="8"/>
      <c r="DX14" s="8" t="s">
        <v>11</v>
      </c>
      <c r="DY14" s="2">
        <f>-COUNTIF(DU14:DX14,"a")</f>
        <v>-1</v>
      </c>
      <c r="DZ14" s="2"/>
      <c r="ED14" s="3">
        <f>IF($C14="ab","ab",SUM(AF14,BL14,BZ14,CM14,CW14,DS14,DY14))</f>
        <v>58</v>
      </c>
      <c r="EE14" s="3">
        <f>IF($C14="ab","ab",ROUND(ED14/$ED$3*20,2))</f>
        <v>10.640000000000001</v>
      </c>
      <c r="EF14" s="3">
        <f>IF($C14="ab","ab",MIN(20,ROUNDUP(ED14/85*20.199999999999999)))</f>
        <v>14</v>
      </c>
    </row>
    <row r="15" spans="1:254" ht="13.5">
      <c r="A15" s="12">
        <v>22130</v>
      </c>
      <c r="B15" s="12"/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/>
      <c r="L15" s="8" t="s">
        <v>11</v>
      </c>
      <c r="M15" s="8"/>
      <c r="N15" s="8"/>
      <c r="O15" s="8" t="s">
        <v>11</v>
      </c>
      <c r="P15" s="8" t="s">
        <v>11</v>
      </c>
      <c r="Q15" s="8" t="s">
        <v>11</v>
      </c>
      <c r="R15" s="8" t="s">
        <v>11</v>
      </c>
      <c r="S15" s="8" t="s">
        <v>12</v>
      </c>
      <c r="T15" s="8" t="s">
        <v>12</v>
      </c>
      <c r="U15" s="8" t="s">
        <v>12</v>
      </c>
      <c r="V15" s="8"/>
      <c r="W15" s="8" t="s">
        <v>12</v>
      </c>
      <c r="X15" s="8"/>
      <c r="Y15" s="8"/>
      <c r="Z15" s="8"/>
      <c r="AA15" s="8"/>
      <c r="AB15" s="8"/>
      <c r="AC15" s="8"/>
      <c r="AD15" s="8"/>
      <c r="AE15" s="8"/>
      <c r="AF15" s="2">
        <f>COUNTIF(C15:AE15,"a")</f>
        <v>13</v>
      </c>
      <c r="AG15" s="2"/>
      <c r="AH15" s="8" t="s">
        <v>11</v>
      </c>
      <c r="AI15" s="8" t="s">
        <v>11</v>
      </c>
      <c r="AJ15" s="8" t="s">
        <v>11</v>
      </c>
      <c r="AK15" s="8" t="s">
        <v>11</v>
      </c>
      <c r="AL15" s="8" t="s">
        <v>11</v>
      </c>
      <c r="AM15" s="8" t="s">
        <v>11</v>
      </c>
      <c r="AN15" s="8" t="s">
        <v>11</v>
      </c>
      <c r="AO15" s="8" t="s">
        <v>11</v>
      </c>
      <c r="AP15" s="8" t="s">
        <v>11</v>
      </c>
      <c r="AQ15" s="8" t="s">
        <v>11</v>
      </c>
      <c r="AR15" s="8" t="s">
        <v>11</v>
      </c>
      <c r="AS15" s="8"/>
      <c r="AT15" s="8"/>
      <c r="AU15" s="8"/>
      <c r="AV15" s="8" t="s">
        <v>11</v>
      </c>
      <c r="AW15" s="8" t="s">
        <v>11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2">
        <f>COUNTIF(AH15:BK15,"a")</f>
        <v>13</v>
      </c>
      <c r="BN15" s="8" t="s">
        <v>11</v>
      </c>
      <c r="BO15" s="8" t="s">
        <v>11</v>
      </c>
      <c r="BP15" s="8" t="s">
        <v>11</v>
      </c>
      <c r="BQ15" s="8" t="s">
        <v>11</v>
      </c>
      <c r="BR15" s="8" t="s">
        <v>11</v>
      </c>
      <c r="BS15" s="8" t="s">
        <v>11</v>
      </c>
      <c r="BT15" s="8" t="s">
        <v>11</v>
      </c>
      <c r="BU15" s="8"/>
      <c r="BV15" s="8" t="s">
        <v>11</v>
      </c>
      <c r="BW15" s="8" t="s">
        <v>11</v>
      </c>
      <c r="BX15" s="8" t="s">
        <v>11</v>
      </c>
      <c r="BY15" s="8" t="s">
        <v>11</v>
      </c>
      <c r="BZ15" s="2">
        <f>COUNTIF(BN15:BY15,"a")</f>
        <v>11</v>
      </c>
      <c r="CA15" s="2"/>
      <c r="CB15" s="8" t="s">
        <v>11</v>
      </c>
      <c r="CC15" s="8" t="s">
        <v>11</v>
      </c>
      <c r="CD15" s="8"/>
      <c r="CE15" s="8" t="s">
        <v>11</v>
      </c>
      <c r="CF15" s="8" t="s">
        <v>11</v>
      </c>
      <c r="CG15" s="8" t="s">
        <v>11</v>
      </c>
      <c r="CH15" s="8" t="s">
        <v>11</v>
      </c>
      <c r="CI15" s="8" t="s">
        <v>11</v>
      </c>
      <c r="CJ15" s="8" t="s">
        <v>11</v>
      </c>
      <c r="CK15" s="8" t="s">
        <v>12</v>
      </c>
      <c r="CL15" s="8" t="s">
        <v>12</v>
      </c>
      <c r="CM15" s="2">
        <f>COUNTIF(CB15:CL15,"a")</f>
        <v>8</v>
      </c>
      <c r="CN15" s="2"/>
      <c r="CO15" s="8" t="s">
        <v>12</v>
      </c>
      <c r="CP15" s="8" t="s">
        <v>12</v>
      </c>
      <c r="CQ15" s="8" t="s">
        <v>11</v>
      </c>
      <c r="CR15" s="8" t="s">
        <v>11</v>
      </c>
      <c r="CS15" s="8" t="s">
        <v>12</v>
      </c>
      <c r="CT15" s="8" t="s">
        <v>12</v>
      </c>
      <c r="CU15" s="8" t="s">
        <v>11</v>
      </c>
      <c r="CV15" s="8" t="s">
        <v>11</v>
      </c>
      <c r="CW15" s="2">
        <f>COUNTIF(CO15:CV15,"a")</f>
        <v>4</v>
      </c>
      <c r="CX15" s="2"/>
      <c r="CY15" s="8"/>
      <c r="CZ15" s="8" t="s">
        <v>11</v>
      </c>
      <c r="DA15" s="8" t="s">
        <v>11</v>
      </c>
      <c r="DB15" s="8" t="s">
        <v>11</v>
      </c>
      <c r="DC15" s="8" t="s">
        <v>11</v>
      </c>
      <c r="DD15" s="8" t="s">
        <v>11</v>
      </c>
      <c r="DE15" s="8" t="s">
        <v>11</v>
      </c>
      <c r="DF15" s="8"/>
      <c r="DG15" s="8" t="s">
        <v>11</v>
      </c>
      <c r="DH15" s="8" t="s">
        <v>11</v>
      </c>
      <c r="DI15" s="8" t="s">
        <v>11</v>
      </c>
      <c r="DJ15" s="8" t="s">
        <v>11</v>
      </c>
      <c r="DK15" s="8"/>
      <c r="DL15" s="8"/>
      <c r="DM15" s="8"/>
      <c r="DN15" s="8"/>
      <c r="DO15" s="8" t="s">
        <v>11</v>
      </c>
      <c r="DP15" s="8" t="s">
        <v>11</v>
      </c>
      <c r="DQ15" s="8"/>
      <c r="DR15" s="8"/>
      <c r="DS15" s="2">
        <f>COUNTIF(CY15:DR15,"a")</f>
        <v>12</v>
      </c>
      <c r="DT15" s="2"/>
      <c r="DU15" s="8"/>
      <c r="DV15" s="8"/>
      <c r="DW15" s="8"/>
      <c r="DX15" s="8" t="s">
        <v>11</v>
      </c>
      <c r="DY15" s="2">
        <f>-COUNTIF(DU15:DX15,"a")</f>
        <v>-1</v>
      </c>
      <c r="DZ15" s="2"/>
      <c r="ED15" s="3">
        <f>IF($C15="ab","ab",SUM(AF15,BL15,BZ15,CM15,CW15,DS15,DY15))</f>
        <v>60</v>
      </c>
      <c r="EE15" s="3">
        <f>IF($C15="ab","ab",ROUND(ED15/$ED$3*20,2))</f>
        <v>11.01</v>
      </c>
      <c r="EF15" s="3">
        <f>IF($C15="ab","ab",MIN(20,ROUNDUP(ED15/85*20.199999999999999)))</f>
        <v>15</v>
      </c>
    </row>
    <row r="16" spans="1:254" ht="13.5">
      <c r="A16" s="12">
        <v>22140</v>
      </c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">
        <f>COUNTIF(C16:AE16,"a")</f>
        <v>0</v>
      </c>
      <c r="AG16" s="2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2">
        <f>COUNTIF(AH16:BK16,"a")</f>
        <v>0</v>
      </c>
      <c r="BN16" s="8" t="s">
        <v>11</v>
      </c>
      <c r="BO16" s="8" t="s">
        <v>11</v>
      </c>
      <c r="BP16" s="8" t="s">
        <v>11</v>
      </c>
      <c r="BQ16" s="8" t="s">
        <v>11</v>
      </c>
      <c r="BR16" s="8" t="s">
        <v>11</v>
      </c>
      <c r="BS16" s="8" t="s">
        <v>11</v>
      </c>
      <c r="BT16" s="8" t="s">
        <v>12</v>
      </c>
      <c r="BU16" s="8" t="s">
        <v>11</v>
      </c>
      <c r="BV16" s="8" t="s">
        <v>11</v>
      </c>
      <c r="BW16" s="8" t="s">
        <v>11</v>
      </c>
      <c r="BX16" s="8" t="s">
        <v>11</v>
      </c>
      <c r="BY16" s="8" t="s">
        <v>11</v>
      </c>
      <c r="BZ16" s="2">
        <f>COUNTIF(BN16:BY16,"a")</f>
        <v>11</v>
      </c>
      <c r="CA16" s="2"/>
      <c r="CB16" s="8" t="s">
        <v>11</v>
      </c>
      <c r="CC16" s="8" t="s">
        <v>11</v>
      </c>
      <c r="CD16" s="8" t="s">
        <v>11</v>
      </c>
      <c r="CE16" s="8" t="s">
        <v>12</v>
      </c>
      <c r="CF16" s="8" t="s">
        <v>11</v>
      </c>
      <c r="CG16" s="8" t="s">
        <v>12</v>
      </c>
      <c r="CH16" s="8" t="s">
        <v>12</v>
      </c>
      <c r="CI16" s="8" t="s">
        <v>11</v>
      </c>
      <c r="CJ16" s="8" t="s">
        <v>11</v>
      </c>
      <c r="CK16" s="8" t="s">
        <v>11</v>
      </c>
      <c r="CL16" s="8" t="s">
        <v>11</v>
      </c>
      <c r="CM16" s="2">
        <f>COUNTIF(CB16:CL16,"a")</f>
        <v>8</v>
      </c>
      <c r="CN16" s="2"/>
      <c r="CO16" s="8" t="s">
        <v>11</v>
      </c>
      <c r="CP16" s="8" t="s">
        <v>11</v>
      </c>
      <c r="CQ16" s="8" t="s">
        <v>11</v>
      </c>
      <c r="CR16" s="8" t="s">
        <v>11</v>
      </c>
      <c r="CS16" s="8" t="s">
        <v>11</v>
      </c>
      <c r="CT16" s="8" t="s">
        <v>11</v>
      </c>
      <c r="CU16" s="8" t="s">
        <v>12</v>
      </c>
      <c r="CV16" s="8" t="s">
        <v>12</v>
      </c>
      <c r="CW16" s="2">
        <f>COUNTIF(CO16:CV16,"a")</f>
        <v>6</v>
      </c>
      <c r="CX16" s="2"/>
      <c r="CY16" s="8"/>
      <c r="CZ16" s="8"/>
      <c r="DA16" s="8" t="s">
        <v>11</v>
      </c>
      <c r="DB16" s="8" t="s">
        <v>11</v>
      </c>
      <c r="DC16" s="8" t="s">
        <v>11</v>
      </c>
      <c r="DD16" s="8" t="s">
        <v>11</v>
      </c>
      <c r="DE16" s="8" t="s">
        <v>11</v>
      </c>
      <c r="DF16" s="8" t="s">
        <v>12</v>
      </c>
      <c r="DG16" s="8" t="s">
        <v>12</v>
      </c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2">
        <f>COUNTIF(CY16:DR16,"a")</f>
        <v>5</v>
      </c>
      <c r="DT16" s="2"/>
      <c r="DU16" s="8"/>
      <c r="DV16" s="8"/>
      <c r="DW16" s="8"/>
      <c r="DX16" s="8"/>
      <c r="DY16" s="2">
        <f>-COUNTIF(DU16:DX16,"a")</f>
        <v>0</v>
      </c>
      <c r="DZ16" s="2"/>
      <c r="EB16" t="s">
        <v>31</v>
      </c>
      <c r="ED16" s="3">
        <f>IF($C16="ab","ab",SUM(AF16,BL16,BZ16,CM16,CW16,DS16,DY16))</f>
        <v>30</v>
      </c>
      <c r="EE16" s="3">
        <f>IF($C16="ab","ab",ROUND(ED16/$ED$3*20,2))</f>
        <v>5.5</v>
      </c>
      <c r="EF16" s="3">
        <f>IF($C16="ab","ab",MIN(20,ROUNDUP(ED16/85*20.199999999999999)))</f>
        <v>8</v>
      </c>
    </row>
    <row r="17" spans="1:254" ht="13.5">
      <c r="A17" s="12">
        <v>22150</v>
      </c>
      <c r="B17" s="12"/>
      <c r="C17" s="8" t="s">
        <v>11</v>
      </c>
      <c r="D17" s="8" t="s">
        <v>11</v>
      </c>
      <c r="E17" s="8" t="s">
        <v>11</v>
      </c>
      <c r="F17" s="8" t="s">
        <v>11</v>
      </c>
      <c r="G17" s="8" t="s">
        <v>11</v>
      </c>
      <c r="H17" s="8" t="s">
        <v>11</v>
      </c>
      <c r="I17" s="8" t="s">
        <v>11</v>
      </c>
      <c r="J17" s="8" t="s">
        <v>11</v>
      </c>
      <c r="K17" s="8" t="s">
        <v>11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/>
      <c r="W17" s="8"/>
      <c r="X17" s="8"/>
      <c r="Y17" s="8"/>
      <c r="Z17" s="8"/>
      <c r="AA17" s="8" t="s">
        <v>11</v>
      </c>
      <c r="AB17" s="8" t="s">
        <v>11</v>
      </c>
      <c r="AC17" s="8" t="s">
        <v>11</v>
      </c>
      <c r="AD17" s="8" t="s">
        <v>11</v>
      </c>
      <c r="AE17" s="8" t="s">
        <v>11</v>
      </c>
      <c r="AF17" s="2">
        <f>COUNTIF(C17:AE17,"a")</f>
        <v>24</v>
      </c>
      <c r="AG17" s="2"/>
      <c r="AH17" s="8" t="s">
        <v>11</v>
      </c>
      <c r="AI17" s="8" t="s">
        <v>11</v>
      </c>
      <c r="AJ17" s="8" t="s">
        <v>11</v>
      </c>
      <c r="AK17" s="8" t="s">
        <v>11</v>
      </c>
      <c r="AL17" s="8" t="s">
        <v>11</v>
      </c>
      <c r="AM17" s="8" t="s">
        <v>11</v>
      </c>
      <c r="AN17" s="8" t="s">
        <v>11</v>
      </c>
      <c r="AO17" s="8" t="s">
        <v>11</v>
      </c>
      <c r="AP17" s="8" t="s">
        <v>11</v>
      </c>
      <c r="AQ17" s="8" t="s">
        <v>11</v>
      </c>
      <c r="AR17" s="8" t="s">
        <v>11</v>
      </c>
      <c r="AS17" s="8" t="s">
        <v>11</v>
      </c>
      <c r="AT17" s="8" t="s">
        <v>11</v>
      </c>
      <c r="AU17" s="8"/>
      <c r="AV17" s="8" t="s">
        <v>11</v>
      </c>
      <c r="AW17" s="8" t="s">
        <v>11</v>
      </c>
      <c r="AX17" s="8" t="s">
        <v>12</v>
      </c>
      <c r="AY17" s="8" t="s">
        <v>12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2">
        <f>COUNTIF(AH17:BK17,"a")</f>
        <v>15</v>
      </c>
      <c r="BN17" s="8" t="s">
        <v>11</v>
      </c>
      <c r="BO17" s="8" t="s">
        <v>11</v>
      </c>
      <c r="BP17" s="8" t="s">
        <v>11</v>
      </c>
      <c r="BQ17" s="8" t="s">
        <v>11</v>
      </c>
      <c r="BR17" s="8" t="s">
        <v>11</v>
      </c>
      <c r="BS17" s="8" t="s">
        <v>12</v>
      </c>
      <c r="BT17" s="8" t="s">
        <v>11</v>
      </c>
      <c r="BU17" s="8"/>
      <c r="BV17" s="8" t="s">
        <v>11</v>
      </c>
      <c r="BW17" s="8" t="s">
        <v>11</v>
      </c>
      <c r="BX17" s="8" t="s">
        <v>11</v>
      </c>
      <c r="BY17" s="8" t="s">
        <v>11</v>
      </c>
      <c r="BZ17" s="2">
        <f>COUNTIF(BN17:BY17,"a")</f>
        <v>10</v>
      </c>
      <c r="CA17" s="2"/>
      <c r="CB17" s="8" t="s">
        <v>11</v>
      </c>
      <c r="CC17" s="8" t="s">
        <v>11</v>
      </c>
      <c r="CD17" s="8"/>
      <c r="CE17" s="8" t="s">
        <v>11</v>
      </c>
      <c r="CF17" s="8" t="s">
        <v>11</v>
      </c>
      <c r="CG17" s="8"/>
      <c r="CH17" s="8" t="s">
        <v>11</v>
      </c>
      <c r="CI17" s="8" t="s">
        <v>11</v>
      </c>
      <c r="CJ17" s="8" t="s">
        <v>11</v>
      </c>
      <c r="CK17" s="8" t="s">
        <v>11</v>
      </c>
      <c r="CL17" s="8" t="s">
        <v>11</v>
      </c>
      <c r="CM17" s="2">
        <f>COUNTIF(CB17:CL17,"a")</f>
        <v>9</v>
      </c>
      <c r="CN17" s="2"/>
      <c r="CO17" s="8" t="s">
        <v>11</v>
      </c>
      <c r="CP17" s="8" t="s">
        <v>11</v>
      </c>
      <c r="CQ17" s="8" t="s">
        <v>11</v>
      </c>
      <c r="CR17" s="8" t="s">
        <v>11</v>
      </c>
      <c r="CS17" s="8" t="s">
        <v>11</v>
      </c>
      <c r="CT17" s="8" t="s">
        <v>11</v>
      </c>
      <c r="CU17" s="8" t="s">
        <v>11</v>
      </c>
      <c r="CV17" s="8" t="s">
        <v>11</v>
      </c>
      <c r="CW17" s="2">
        <f>COUNTIF(CO17:CV17,"a")</f>
        <v>8</v>
      </c>
      <c r="CX17" s="2"/>
      <c r="CY17" s="8"/>
      <c r="CZ17" s="8" t="s">
        <v>11</v>
      </c>
      <c r="DA17" s="8" t="s">
        <v>11</v>
      </c>
      <c r="DB17" s="8" t="s">
        <v>11</v>
      </c>
      <c r="DC17" s="8" t="s">
        <v>11</v>
      </c>
      <c r="DD17" s="8" t="s">
        <v>11</v>
      </c>
      <c r="DE17" s="8" t="s">
        <v>11</v>
      </c>
      <c r="DF17" s="8"/>
      <c r="DG17" s="8" t="s">
        <v>11</v>
      </c>
      <c r="DH17" s="8" t="s">
        <v>11</v>
      </c>
      <c r="DI17" s="8" t="s">
        <v>11</v>
      </c>
      <c r="DJ17" s="8"/>
      <c r="DK17" s="8"/>
      <c r="DL17" s="8"/>
      <c r="DM17" s="8"/>
      <c r="DN17" s="8" t="s">
        <v>11</v>
      </c>
      <c r="DO17" s="8" t="s">
        <v>11</v>
      </c>
      <c r="DP17" s="8" t="s">
        <v>11</v>
      </c>
      <c r="DQ17" s="8"/>
      <c r="DR17" s="8"/>
      <c r="DS17" s="2">
        <f>COUNTIF(CY17:DR17,"a")</f>
        <v>12</v>
      </c>
      <c r="DT17" s="2"/>
      <c r="DU17" s="8"/>
      <c r="DV17" s="8"/>
      <c r="DW17" s="8"/>
      <c r="DX17" s="8" t="s">
        <v>11</v>
      </c>
      <c r="DY17" s="2">
        <f>-COUNTIF(DU17:DX17,"a")</f>
        <v>-1</v>
      </c>
      <c r="DZ17" s="2"/>
      <c r="ED17" s="3">
        <f>IF($C17="ab","ab",SUM(AF17,BL17,BZ17,CM17,CW17,DS17,DY17))</f>
        <v>77</v>
      </c>
      <c r="EE17" s="3">
        <f>IF($C17="ab","ab",ROUND(ED17/$ED$3*20,2))</f>
        <v>14.130000000000001</v>
      </c>
      <c r="EF17" s="3">
        <f>IF($C17="ab","ab",MIN(20,ROUNDUP(ED17/85*20.199999999999999)))</f>
        <v>19</v>
      </c>
    </row>
    <row r="18" spans="1:254" ht="13.5">
      <c r="A18" s="12">
        <v>22160</v>
      </c>
      <c r="B18" s="12"/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8"/>
      <c r="L18" s="8" t="s">
        <v>11</v>
      </c>
      <c r="M18" s="8" t="s">
        <v>11</v>
      </c>
      <c r="N18" s="8" t="s">
        <v>12</v>
      </c>
      <c r="O18" s="8" t="s">
        <v>11</v>
      </c>
      <c r="P18" s="8" t="s">
        <v>11</v>
      </c>
      <c r="Q18" s="8" t="s">
        <v>11</v>
      </c>
      <c r="R18" s="8" t="s">
        <v>12</v>
      </c>
      <c r="S18" s="8" t="s">
        <v>12</v>
      </c>
      <c r="T18" s="8" t="s">
        <v>12</v>
      </c>
      <c r="U18" s="8"/>
      <c r="V18" s="8"/>
      <c r="W18" s="8" t="s">
        <v>12</v>
      </c>
      <c r="X18" s="8"/>
      <c r="Y18" s="8"/>
      <c r="Z18" s="8"/>
      <c r="AA18" s="8"/>
      <c r="AB18" s="8"/>
      <c r="AC18" s="8"/>
      <c r="AD18" s="8"/>
      <c r="AE18" s="8"/>
      <c r="AF18" s="2">
        <f>COUNTIF(C18:AE18,"a")</f>
        <v>13</v>
      </c>
      <c r="AG18" s="2"/>
      <c r="AH18" s="8" t="s">
        <v>11</v>
      </c>
      <c r="AI18" s="8" t="s">
        <v>11</v>
      </c>
      <c r="AJ18" s="8" t="s">
        <v>11</v>
      </c>
      <c r="AK18" s="8"/>
      <c r="AL18" s="8"/>
      <c r="AM18" s="8"/>
      <c r="AN18" s="8" t="s">
        <v>12</v>
      </c>
      <c r="AO18" s="8" t="s">
        <v>12</v>
      </c>
      <c r="AP18" s="8" t="s">
        <v>12</v>
      </c>
      <c r="AQ18" s="8" t="s">
        <v>11</v>
      </c>
      <c r="AR18" s="8" t="inlineStr">
        <is>
          <t>ha</t>
        </is>
      </c>
      <c r="AS18" s="8"/>
      <c r="AT18" s="8"/>
      <c r="AU18" s="8"/>
      <c r="AV18" s="8" t="s">
        <v>11</v>
      </c>
      <c r="AW18" s="8" t="s">
        <v>11</v>
      </c>
      <c r="AX18" s="8" t="s">
        <v>12</v>
      </c>
      <c r="AY18" s="8"/>
      <c r="AZ18" s="8"/>
      <c r="BA18" s="8"/>
      <c r="BB18" s="8"/>
      <c r="BC18" s="8"/>
      <c r="BD18" s="8" t="s">
        <v>11</v>
      </c>
      <c r="BE18" s="8"/>
      <c r="BF18" s="8"/>
      <c r="BG18" s="8" t="s">
        <v>12</v>
      </c>
      <c r="BH18" s="8" t="s">
        <v>12</v>
      </c>
      <c r="BI18" s="8"/>
      <c r="BJ18" s="8"/>
      <c r="BK18" s="8"/>
      <c r="BL18" s="2">
        <f>COUNTIF(AH18:BK18,"a")</f>
        <v>7</v>
      </c>
      <c r="BN18" s="8" t="s">
        <v>11</v>
      </c>
      <c r="BO18" s="8" t="s">
        <v>11</v>
      </c>
      <c r="BP18" s="8" t="s">
        <v>11</v>
      </c>
      <c r="BQ18" s="8" t="s">
        <v>11</v>
      </c>
      <c r="BR18" s="8" t="s">
        <v>11</v>
      </c>
      <c r="BS18" s="8" t="s">
        <v>11</v>
      </c>
      <c r="BT18" s="8" t="s">
        <v>12</v>
      </c>
      <c r="BU18" s="8" t="s">
        <v>12</v>
      </c>
      <c r="BV18" s="8"/>
      <c r="BW18" s="8"/>
      <c r="BX18" s="8"/>
      <c r="BY18" s="8"/>
      <c r="BZ18" s="2">
        <f>COUNTIF(BN18:BY18,"a")</f>
        <v>6</v>
      </c>
      <c r="CA18" s="2"/>
      <c r="CB18" s="8" t="s">
        <v>11</v>
      </c>
      <c r="CC18" s="8" t="s">
        <v>11</v>
      </c>
      <c r="CD18" s="8"/>
      <c r="CE18" s="8" t="s">
        <v>12</v>
      </c>
      <c r="CF18" s="8" t="s">
        <v>11</v>
      </c>
      <c r="CG18" s="8"/>
      <c r="CH18" s="8" t="s">
        <v>11</v>
      </c>
      <c r="CI18" s="8"/>
      <c r="CJ18" s="8"/>
      <c r="CK18" s="8"/>
      <c r="CL18" s="8"/>
      <c r="CM18" s="2">
        <f>COUNTIF(CB18:CL18,"a")</f>
        <v>4</v>
      </c>
      <c r="CN18" s="2"/>
      <c r="CO18" s="8" t="s">
        <v>11</v>
      </c>
      <c r="CP18" s="8" t="s">
        <v>11</v>
      </c>
      <c r="CQ18" s="8" t="s">
        <v>11</v>
      </c>
      <c r="CR18" s="8" t="s">
        <v>11</v>
      </c>
      <c r="CS18" s="8" t="s">
        <v>11</v>
      </c>
      <c r="CT18" s="8" t="s">
        <v>11</v>
      </c>
      <c r="CU18" s="8" t="s">
        <v>12</v>
      </c>
      <c r="CV18" s="8" t="s">
        <v>12</v>
      </c>
      <c r="CW18" s="2">
        <f>COUNTIF(CO18:CV18,"a")</f>
        <v>6</v>
      </c>
      <c r="CX18" s="2"/>
      <c r="CY18" s="8"/>
      <c r="CZ18" s="8"/>
      <c r="DA18" s="8" t="s">
        <v>11</v>
      </c>
      <c r="DB18" s="8" t="s">
        <v>11</v>
      </c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 t="s">
        <v>11</v>
      </c>
      <c r="DP18" s="8" t="s">
        <v>11</v>
      </c>
      <c r="DQ18" s="8"/>
      <c r="DR18" s="8"/>
      <c r="DS18" s="2">
        <f>COUNTIF(CY18:DR18,"a")</f>
        <v>4</v>
      </c>
      <c r="DT18" s="2"/>
      <c r="DU18" s="8"/>
      <c r="DV18" s="8"/>
      <c r="DW18" s="8"/>
      <c r="DX18" s="8" t="s">
        <v>11</v>
      </c>
      <c r="DY18" s="2">
        <f>-COUNTIF(DU18:DX18,"a")</f>
        <v>-1</v>
      </c>
      <c r="DZ18" s="2"/>
      <c r="ED18" s="3">
        <f>IF($C18="ab","ab",SUM(AF18,BL18,BZ18,CM18,CW18,DS18,DY18))</f>
        <v>39</v>
      </c>
      <c r="EE18" s="3">
        <f>IF($C18="ab","ab",ROUND(ED18/$ED$3*20,2))</f>
        <v>7.1600000000000001</v>
      </c>
      <c r="EF18" s="3">
        <f>IF($C18="ab","ab",MIN(20,ROUNDUP(ED18/85*20.199999999999999)))</f>
        <v>10</v>
      </c>
    </row>
    <row r="19" spans="1:254" ht="13.5">
      <c r="A19" s="12">
        <v>22170</v>
      </c>
      <c r="B19" s="12"/>
      <c r="C19" s="8" t="s">
        <v>11</v>
      </c>
      <c r="D19" s="8" t="s">
        <v>11</v>
      </c>
      <c r="E19" s="8" t="s">
        <v>11</v>
      </c>
      <c r="F19" s="8" t="s">
        <v>11</v>
      </c>
      <c r="G19" s="8" t="s">
        <v>11</v>
      </c>
      <c r="H19" s="8" t="s">
        <v>11</v>
      </c>
      <c r="I19" s="8" t="s">
        <v>11</v>
      </c>
      <c r="J19" s="8" t="s">
        <v>11</v>
      </c>
      <c r="K19" s="8" t="s">
        <v>12</v>
      </c>
      <c r="L19" s="8" t="s">
        <v>11</v>
      </c>
      <c r="M19" s="8" t="s">
        <v>11</v>
      </c>
      <c r="N19" s="8" t="s">
        <v>11</v>
      </c>
      <c r="O19" s="8" t="s">
        <v>11</v>
      </c>
      <c r="P19" s="8" t="s">
        <v>11</v>
      </c>
      <c r="Q19" s="8" t="s">
        <v>11</v>
      </c>
      <c r="R19" s="8" t="s">
        <v>11</v>
      </c>
      <c r="S19" s="8" t="s">
        <v>11</v>
      </c>
      <c r="T19" s="8" t="s">
        <v>11</v>
      </c>
      <c r="U19" s="8" t="s">
        <v>11</v>
      </c>
      <c r="V19" s="8"/>
      <c r="W19" s="8" t="s">
        <v>11</v>
      </c>
      <c r="X19" s="8" t="s">
        <v>11</v>
      </c>
      <c r="Y19" s="8" t="s">
        <v>11</v>
      </c>
      <c r="Z19" s="8" t="s">
        <v>11</v>
      </c>
      <c r="AA19" s="8"/>
      <c r="AB19" s="8"/>
      <c r="AC19" s="8"/>
      <c r="AD19" s="8"/>
      <c r="AE19" s="8"/>
      <c r="AF19" s="2">
        <f>COUNTIF(C19:AE19,"a")</f>
        <v>22</v>
      </c>
      <c r="AG19" s="2"/>
      <c r="AH19" s="8" t="s">
        <v>11</v>
      </c>
      <c r="AI19" s="8" t="s">
        <v>11</v>
      </c>
      <c r="AJ19" s="8" t="s">
        <v>11</v>
      </c>
      <c r="AK19" s="8" t="s">
        <v>11</v>
      </c>
      <c r="AL19" s="8" t="s">
        <v>12</v>
      </c>
      <c r="AM19" s="8" t="s">
        <v>12</v>
      </c>
      <c r="AN19" s="8" t="s">
        <v>12</v>
      </c>
      <c r="AO19" s="8" t="s">
        <v>12</v>
      </c>
      <c r="AP19" s="8" t="s">
        <v>12</v>
      </c>
      <c r="AQ19" s="8" t="s">
        <v>11</v>
      </c>
      <c r="AR19" s="8" t="s">
        <v>11</v>
      </c>
      <c r="AS19" s="8"/>
      <c r="AT19" s="8"/>
      <c r="AU19" s="8" t="s">
        <v>11</v>
      </c>
      <c r="AV19" s="8" t="s">
        <v>11</v>
      </c>
      <c r="AW19" s="8" t="s">
        <v>11</v>
      </c>
      <c r="AX19" s="8" t="s">
        <v>12</v>
      </c>
      <c r="AY19" s="8" t="s">
        <v>11</v>
      </c>
      <c r="AZ19" s="8" t="s">
        <v>11</v>
      </c>
      <c r="BA19" s="8" t="s">
        <v>11</v>
      </c>
      <c r="BB19" s="8" t="s">
        <v>11</v>
      </c>
      <c r="BC19" s="8" t="s">
        <v>11</v>
      </c>
      <c r="BD19" s="8"/>
      <c r="BE19" s="8" t="s">
        <v>11</v>
      </c>
      <c r="BF19" s="8" t="s">
        <v>12</v>
      </c>
      <c r="BG19" s="8" t="s">
        <v>11</v>
      </c>
      <c r="BH19" s="8" t="s">
        <v>12</v>
      </c>
      <c r="BI19" s="8" t="s">
        <v>11</v>
      </c>
      <c r="BJ19" s="8"/>
      <c r="BK19" s="8"/>
      <c r="BL19" s="2">
        <f>COUNTIF(AH19:BK19,"a")</f>
        <v>17</v>
      </c>
      <c r="BN19" s="8" t="s">
        <v>11</v>
      </c>
      <c r="BO19" s="8" t="s">
        <v>12</v>
      </c>
      <c r="BP19" s="8" t="s">
        <v>12</v>
      </c>
      <c r="BQ19" s="8" t="s">
        <v>11</v>
      </c>
      <c r="BR19" s="8" t="s">
        <v>11</v>
      </c>
      <c r="BS19" s="8" t="s">
        <v>11</v>
      </c>
      <c r="BT19" s="8" t="s">
        <v>11</v>
      </c>
      <c r="BU19" s="8" t="s">
        <v>12</v>
      </c>
      <c r="BV19" s="8" t="s">
        <v>11</v>
      </c>
      <c r="BW19" s="8" t="s">
        <v>11</v>
      </c>
      <c r="BX19" s="8" t="s">
        <v>11</v>
      </c>
      <c r="BY19" s="8" t="s">
        <v>11</v>
      </c>
      <c r="BZ19" s="2">
        <f>COUNTIF(BN19:BY19,"a")</f>
        <v>9</v>
      </c>
      <c r="CA19" s="2"/>
      <c r="CB19" s="8" t="s">
        <v>11</v>
      </c>
      <c r="CC19" s="8" t="s">
        <v>11</v>
      </c>
      <c r="CD19" s="8"/>
      <c r="CE19" s="8" t="s">
        <v>11</v>
      </c>
      <c r="CF19" s="8" t="s">
        <v>11</v>
      </c>
      <c r="CG19" s="8"/>
      <c r="CH19" s="8" t="s">
        <v>11</v>
      </c>
      <c r="CI19" s="8" t="s">
        <v>11</v>
      </c>
      <c r="CJ19" s="8" t="s">
        <v>11</v>
      </c>
      <c r="CK19" s="8" t="s">
        <v>11</v>
      </c>
      <c r="CL19" s="8" t="s">
        <v>11</v>
      </c>
      <c r="CM19" s="2">
        <f>COUNTIF(CB19:CL19,"a")</f>
        <v>9</v>
      </c>
      <c r="CN19" s="2"/>
      <c r="CO19" s="8" t="s">
        <v>11</v>
      </c>
      <c r="CP19" s="8" t="s">
        <v>11</v>
      </c>
      <c r="CQ19" s="8" t="s">
        <v>11</v>
      </c>
      <c r="CR19" s="8" t="s">
        <v>11</v>
      </c>
      <c r="CS19" s="8" t="s">
        <v>11</v>
      </c>
      <c r="CT19" s="8" t="s">
        <v>11</v>
      </c>
      <c r="CU19" s="8" t="s">
        <v>12</v>
      </c>
      <c r="CV19" s="8" t="s">
        <v>12</v>
      </c>
      <c r="CW19" s="2">
        <f>COUNTIF(CO19:CV19,"a")</f>
        <v>6</v>
      </c>
      <c r="CX19" s="2"/>
      <c r="CY19" s="8"/>
      <c r="CZ19" s="8"/>
      <c r="DA19" s="8" t="s">
        <v>11</v>
      </c>
      <c r="DB19" s="8" t="s">
        <v>11</v>
      </c>
      <c r="DC19" s="8" t="s">
        <v>11</v>
      </c>
      <c r="DD19" s="8" t="s">
        <v>11</v>
      </c>
      <c r="DE19" s="8" t="s">
        <v>11</v>
      </c>
      <c r="DF19" s="8"/>
      <c r="DG19" s="8" t="s">
        <v>11</v>
      </c>
      <c r="DH19" s="8" t="s">
        <v>11</v>
      </c>
      <c r="DI19" s="8" t="s">
        <v>11</v>
      </c>
      <c r="DJ19" s="8"/>
      <c r="DK19" s="8"/>
      <c r="DL19" s="8"/>
      <c r="DM19" s="8"/>
      <c r="DN19" s="8" t="s">
        <v>11</v>
      </c>
      <c r="DO19" s="8" t="s">
        <v>11</v>
      </c>
      <c r="DP19" s="8" t="s">
        <v>11</v>
      </c>
      <c r="DQ19" s="8"/>
      <c r="DR19" s="8" t="s">
        <v>11</v>
      </c>
      <c r="DS19" s="2">
        <f>COUNTIF(CY19:DR19,"a")</f>
        <v>12</v>
      </c>
      <c r="DT19" s="2"/>
      <c r="DU19" s="8"/>
      <c r="DV19" s="8"/>
      <c r="DW19" s="8"/>
      <c r="DX19" s="8"/>
      <c r="DY19" s="2">
        <f>-COUNTIF(DU19:DX19,"a")</f>
        <v>0</v>
      </c>
      <c r="DZ19" s="2"/>
      <c r="ED19" s="3">
        <f>IF($C19="ab","ab",SUM(AF19,BL19,BZ19,CM19,CW19,DS19,DY19))</f>
        <v>75</v>
      </c>
      <c r="EE19" s="3">
        <f>IF($C19="ab","ab",ROUND(ED19/$ED$3*20,2))</f>
        <v>13.76</v>
      </c>
      <c r="EF19" s="3">
        <f>IF($C19="ab","ab",MIN(20,ROUNDUP(ED19/85*20.199999999999999)))</f>
        <v>18</v>
      </c>
    </row>
    <row r="20" spans="1:254" ht="13.5">
      <c r="A20" s="12">
        <v>22180</v>
      </c>
      <c r="B20" s="12"/>
      <c r="C20" s="8" t="s">
        <v>11</v>
      </c>
      <c r="D20" s="8" t="s">
        <v>11</v>
      </c>
      <c r="E20" s="8" t="s">
        <v>11</v>
      </c>
      <c r="F20" s="8" t="s">
        <v>11</v>
      </c>
      <c r="G20" s="8" t="s">
        <v>11</v>
      </c>
      <c r="H20" s="8" t="s">
        <v>11</v>
      </c>
      <c r="I20" s="8" t="s">
        <v>11</v>
      </c>
      <c r="J20" s="8" t="s">
        <v>11</v>
      </c>
      <c r="K20" s="8" t="s">
        <v>12</v>
      </c>
      <c r="L20" s="8" t="s">
        <v>11</v>
      </c>
      <c r="M20" s="8" t="s">
        <v>11</v>
      </c>
      <c r="N20" s="8" t="s">
        <v>11</v>
      </c>
      <c r="O20" s="8" t="s">
        <v>11</v>
      </c>
      <c r="P20" s="8" t="s">
        <v>11</v>
      </c>
      <c r="Q20" s="8" t="s">
        <v>11</v>
      </c>
      <c r="R20" s="8"/>
      <c r="S20" s="8"/>
      <c r="T20" s="8"/>
      <c r="U20" s="8"/>
      <c r="V20" s="8"/>
      <c r="W20" s="8"/>
      <c r="X20" s="8"/>
      <c r="Y20" s="8"/>
      <c r="Z20" s="8"/>
      <c r="AA20" s="8" t="s">
        <v>12</v>
      </c>
      <c r="AB20" s="8" t="s">
        <v>12</v>
      </c>
      <c r="AC20" s="8"/>
      <c r="AD20" s="8"/>
      <c r="AE20" s="8"/>
      <c r="AF20" s="2">
        <f>COUNTIF(C20:AE20,"a")</f>
        <v>14</v>
      </c>
      <c r="AG20" s="2"/>
      <c r="AH20" s="8" t="s">
        <v>12</v>
      </c>
      <c r="AI20" s="8" t="s">
        <v>12</v>
      </c>
      <c r="AJ20" s="8" t="s">
        <v>12</v>
      </c>
      <c r="AK20" s="8"/>
      <c r="AL20" s="8" t="s">
        <v>11</v>
      </c>
      <c r="AM20" s="8" t="s">
        <v>11</v>
      </c>
      <c r="AN20" s="8" t="s">
        <v>11</v>
      </c>
      <c r="AO20" s="8" t="s">
        <v>11</v>
      </c>
      <c r="AP20" s="8" t="s">
        <v>11</v>
      </c>
      <c r="AQ20" s="8" t="s">
        <v>11</v>
      </c>
      <c r="AR20" s="8" t="s">
        <v>12</v>
      </c>
      <c r="AS20" s="8" t="s">
        <v>11</v>
      </c>
      <c r="AT20" s="8" t="s">
        <v>11</v>
      </c>
      <c r="AU20" s="8" t="s">
        <v>11</v>
      </c>
      <c r="AV20" s="8" t="s">
        <v>11</v>
      </c>
      <c r="AW20" s="8" t="s">
        <v>11</v>
      </c>
      <c r="AX20" s="8" t="s">
        <v>12</v>
      </c>
      <c r="AY20" s="8" t="s">
        <v>11</v>
      </c>
      <c r="AZ20" s="8" t="s">
        <v>11</v>
      </c>
      <c r="BA20" s="8" t="s">
        <v>11</v>
      </c>
      <c r="BB20" s="8" t="s">
        <v>11</v>
      </c>
      <c r="BC20" s="8" t="s">
        <v>11</v>
      </c>
      <c r="BD20" s="8"/>
      <c r="BE20" s="8"/>
      <c r="BF20" s="8"/>
      <c r="BG20" s="8"/>
      <c r="BH20" s="8"/>
      <c r="BI20" s="8"/>
      <c r="BJ20" s="8"/>
      <c r="BK20" s="8"/>
      <c r="BL20" s="2">
        <f>COUNTIF(AH20:BK20,"a")</f>
        <v>16</v>
      </c>
      <c r="BN20" s="8" t="s">
        <v>11</v>
      </c>
      <c r="BO20" s="8" t="s">
        <v>12</v>
      </c>
      <c r="BP20" s="8" t="s">
        <v>12</v>
      </c>
      <c r="BQ20" s="8" t="s">
        <v>11</v>
      </c>
      <c r="BR20" s="8" t="s">
        <v>11</v>
      </c>
      <c r="BS20" s="8" t="s">
        <v>11</v>
      </c>
      <c r="BT20" s="8" t="s">
        <v>12</v>
      </c>
      <c r="BU20" s="8"/>
      <c r="BV20" s="8"/>
      <c r="BW20" s="8"/>
      <c r="BX20" s="8"/>
      <c r="BY20" s="8"/>
      <c r="BZ20" s="2">
        <f>COUNTIF(BN20:BY20,"a")</f>
        <v>4</v>
      </c>
      <c r="CA20" s="2"/>
      <c r="CB20" s="8" t="s">
        <v>12</v>
      </c>
      <c r="CC20" s="8"/>
      <c r="CD20" s="8"/>
      <c r="CE20" s="8" t="s">
        <v>12</v>
      </c>
      <c r="CF20" s="8"/>
      <c r="CG20" s="8"/>
      <c r="CH20" s="8"/>
      <c r="CI20" s="8" t="s">
        <v>11</v>
      </c>
      <c r="CJ20" s="8" t="s">
        <v>11</v>
      </c>
      <c r="CK20" s="8" t="s">
        <v>12</v>
      </c>
      <c r="CL20" s="8" t="s">
        <v>12</v>
      </c>
      <c r="CM20" s="2">
        <f>COUNTIF(CB20:CL20,"a")</f>
        <v>2</v>
      </c>
      <c r="CN20" s="2"/>
      <c r="CO20" s="8" t="s">
        <v>11</v>
      </c>
      <c r="CP20" s="8" t="s">
        <v>11</v>
      </c>
      <c r="CQ20" s="8" t="s">
        <v>11</v>
      </c>
      <c r="CR20" s="8" t="s">
        <v>11</v>
      </c>
      <c r="CS20" s="8" t="s">
        <v>11</v>
      </c>
      <c r="CT20" s="8" t="s">
        <v>11</v>
      </c>
      <c r="CU20" s="8" t="s">
        <v>11</v>
      </c>
      <c r="CV20" s="8" t="s">
        <v>11</v>
      </c>
      <c r="CW20" s="2">
        <f>COUNTIF(CO20:CV20,"a")</f>
        <v>8</v>
      </c>
      <c r="CX20" s="2"/>
      <c r="CY20" s="8"/>
      <c r="CZ20" s="8" t="s">
        <v>12</v>
      </c>
      <c r="DA20" s="8" t="s">
        <v>12</v>
      </c>
      <c r="DB20" s="8" t="s">
        <v>12</v>
      </c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2">
        <f>COUNTIF(CY20:DR20,"a")</f>
        <v>0</v>
      </c>
      <c r="DT20" s="2"/>
      <c r="DU20" s="8"/>
      <c r="DV20" s="8"/>
      <c r="DW20" s="8"/>
      <c r="DX20" s="8"/>
      <c r="DY20" s="2">
        <f>-COUNTIF(DU20:DX20,"a")</f>
        <v>0</v>
      </c>
      <c r="DZ20" s="2"/>
      <c r="ED20" s="3">
        <f>IF($C20="ab","ab",SUM(AF20,BL20,BZ20,CM20,CW20,DS20,DY20))</f>
        <v>44</v>
      </c>
      <c r="EE20" s="3">
        <f>IF($C20="ab","ab",ROUND(ED20/$ED$3*20,2))</f>
        <v>8.0700000000000003</v>
      </c>
      <c r="EF20" s="3">
        <f>IF($C20="ab","ab",MIN(20,ROUNDUP(ED20/85*20.199999999999999)))</f>
        <v>11</v>
      </c>
    </row>
    <row r="21" spans="1:254" ht="13.5">
      <c r="A21" s="12">
        <v>22190</v>
      </c>
      <c r="B21" s="12"/>
      <c r="C21" s="8" t="s">
        <v>11</v>
      </c>
      <c r="D21" s="8" t="s">
        <v>11</v>
      </c>
      <c r="E21" s="8" t="s">
        <v>11</v>
      </c>
      <c r="F21" s="8" t="s">
        <v>11</v>
      </c>
      <c r="G21" s="8" t="s">
        <v>11</v>
      </c>
      <c r="H21" s="8" t="s">
        <v>11</v>
      </c>
      <c r="I21" s="8" t="s">
        <v>11</v>
      </c>
      <c r="J21" s="8" t="s">
        <v>11</v>
      </c>
      <c r="K21" s="8"/>
      <c r="L21" s="8" t="s">
        <v>11</v>
      </c>
      <c r="M21" s="8" t="s">
        <v>11</v>
      </c>
      <c r="N21" s="8" t="s">
        <v>11</v>
      </c>
      <c r="O21" s="8" t="s">
        <v>11</v>
      </c>
      <c r="P21" s="8" t="s">
        <v>11</v>
      </c>
      <c r="Q21" s="8" t="s">
        <v>11</v>
      </c>
      <c r="R21" s="8" t="s">
        <v>11</v>
      </c>
      <c r="S21" s="8" t="s">
        <v>11</v>
      </c>
      <c r="T21" s="8" t="s">
        <v>11</v>
      </c>
      <c r="U21" s="8" t="s">
        <v>11</v>
      </c>
      <c r="V21" s="8"/>
      <c r="W21" s="8" t="s">
        <v>12</v>
      </c>
      <c r="X21" s="8" t="s">
        <v>12</v>
      </c>
      <c r="Y21" s="8"/>
      <c r="Z21" s="8"/>
      <c r="AA21" s="8" t="s">
        <v>11</v>
      </c>
      <c r="AB21" s="8" t="s">
        <v>11</v>
      </c>
      <c r="AC21" s="8" t="s">
        <v>11</v>
      </c>
      <c r="AD21" s="8" t="s">
        <v>12</v>
      </c>
      <c r="AE21" s="8"/>
      <c r="AF21" s="2">
        <f>COUNTIF(C21:AE21,"a")</f>
        <v>21</v>
      </c>
      <c r="AG21" s="2"/>
      <c r="AH21" s="8" t="s">
        <v>11</v>
      </c>
      <c r="AI21" s="8" t="s">
        <v>11</v>
      </c>
      <c r="AJ21" s="8" t="s">
        <v>11</v>
      </c>
      <c r="AK21" s="8"/>
      <c r="AL21" s="8" t="s">
        <v>11</v>
      </c>
      <c r="AM21" s="8" t="s">
        <v>11</v>
      </c>
      <c r="AN21" s="8" t="s">
        <v>11</v>
      </c>
      <c r="AO21" s="8" t="s">
        <v>11</v>
      </c>
      <c r="AP21" s="8" t="s">
        <v>11</v>
      </c>
      <c r="AQ21" s="8" t="s">
        <v>11</v>
      </c>
      <c r="AR21" s="8" t="s">
        <v>11</v>
      </c>
      <c r="AS21" s="8"/>
      <c r="AT21" s="8" t="s">
        <v>11</v>
      </c>
      <c r="AU21" s="8" t="s">
        <v>11</v>
      </c>
      <c r="AV21" s="8" t="s">
        <v>11</v>
      </c>
      <c r="AW21" s="8" t="s">
        <v>11</v>
      </c>
      <c r="AX21" s="8" t="s">
        <v>12</v>
      </c>
      <c r="AY21" s="8"/>
      <c r="AZ21" s="8"/>
      <c r="BA21" s="8"/>
      <c r="BB21" s="8"/>
      <c r="BC21" s="8"/>
      <c r="BD21" s="8" t="s">
        <v>11</v>
      </c>
      <c r="BE21" s="8" t="s">
        <v>11</v>
      </c>
      <c r="BF21" s="8" t="s">
        <v>11</v>
      </c>
      <c r="BG21" s="8"/>
      <c r="BH21" s="8"/>
      <c r="BI21" s="8"/>
      <c r="BJ21" s="8"/>
      <c r="BK21" s="8"/>
      <c r="BL21" s="2">
        <f>COUNTIF(AH21:BK21,"a")</f>
        <v>17</v>
      </c>
      <c r="BN21" s="8" t="s">
        <v>11</v>
      </c>
      <c r="BO21" s="8" t="s">
        <v>11</v>
      </c>
      <c r="BP21" s="8" t="s">
        <v>11</v>
      </c>
      <c r="BQ21" s="8" t="s">
        <v>11</v>
      </c>
      <c r="BR21" s="8" t="s">
        <v>11</v>
      </c>
      <c r="BS21" s="8" t="s">
        <v>11</v>
      </c>
      <c r="BT21" s="8" t="s">
        <v>11</v>
      </c>
      <c r="BU21" s="8" t="s">
        <v>12</v>
      </c>
      <c r="BV21" s="8" t="s">
        <v>11</v>
      </c>
      <c r="BW21" s="8" t="s">
        <v>11</v>
      </c>
      <c r="BX21" s="8" t="s">
        <v>11</v>
      </c>
      <c r="BY21" s="8" t="s">
        <v>11</v>
      </c>
      <c r="BZ21" s="2">
        <f>COUNTIF(BN21:BY21,"a")</f>
        <v>11</v>
      </c>
      <c r="CA21" s="2"/>
      <c r="CB21" s="8" t="s">
        <v>11</v>
      </c>
      <c r="CC21" s="8" t="s">
        <v>11</v>
      </c>
      <c r="CD21" s="8"/>
      <c r="CE21" s="8" t="s">
        <v>11</v>
      </c>
      <c r="CF21" s="8" t="s">
        <v>11</v>
      </c>
      <c r="CG21" s="8"/>
      <c r="CH21" s="8" t="s">
        <v>11</v>
      </c>
      <c r="CI21" s="8"/>
      <c r="CJ21" s="8"/>
      <c r="CK21" s="8"/>
      <c r="CL21" s="8"/>
      <c r="CM21" s="2">
        <f>COUNTIF(CB21:CL21,"a")</f>
        <v>5</v>
      </c>
      <c r="CN21" s="2"/>
      <c r="CO21" s="8" t="s">
        <v>11</v>
      </c>
      <c r="CP21" s="8" t="s">
        <v>11</v>
      </c>
      <c r="CQ21" s="8" t="s">
        <v>11</v>
      </c>
      <c r="CR21" s="8" t="s">
        <v>11</v>
      </c>
      <c r="CS21" s="8"/>
      <c r="CT21" s="8"/>
      <c r="CU21" s="8" t="s">
        <v>12</v>
      </c>
      <c r="CV21" s="8" t="s">
        <v>12</v>
      </c>
      <c r="CW21" s="2">
        <f>COUNTIF(CO21:CV21,"a")</f>
        <v>4</v>
      </c>
      <c r="CX21" s="2"/>
      <c r="CY21" s="8"/>
      <c r="CZ21" s="8"/>
      <c r="DA21" s="8" t="s">
        <v>11</v>
      </c>
      <c r="DB21" s="8" t="s">
        <v>11</v>
      </c>
      <c r="DC21" s="8" t="s">
        <v>11</v>
      </c>
      <c r="DD21" s="8" t="s">
        <v>11</v>
      </c>
      <c r="DE21" s="8" t="s">
        <v>11</v>
      </c>
      <c r="DF21" s="8"/>
      <c r="DG21" s="8" t="s">
        <v>11</v>
      </c>
      <c r="DH21" s="8" t="s">
        <v>11</v>
      </c>
      <c r="DI21" s="8" t="s">
        <v>11</v>
      </c>
      <c r="DJ21" s="8" t="s">
        <v>11</v>
      </c>
      <c r="DK21" s="8" t="s">
        <v>11</v>
      </c>
      <c r="DL21" s="8"/>
      <c r="DM21" s="8"/>
      <c r="DN21" s="8"/>
      <c r="DO21" s="8"/>
      <c r="DP21" s="8" t="s">
        <v>11</v>
      </c>
      <c r="DQ21" s="8"/>
      <c r="DR21" s="8" t="s">
        <v>12</v>
      </c>
      <c r="DS21" s="2">
        <f>COUNTIF(CY21:DR21,"a")</f>
        <v>11</v>
      </c>
      <c r="DT21" s="2"/>
      <c r="DU21" s="8" t="s">
        <v>11</v>
      </c>
      <c r="DV21" s="8"/>
      <c r="DW21" s="8" t="s">
        <v>11</v>
      </c>
      <c r="DX21" s="8"/>
      <c r="DY21" s="2">
        <f>-COUNTIF(DU21:DX21,"a")</f>
        <v>-2</v>
      </c>
      <c r="DZ21" s="2"/>
      <c r="ED21" s="3">
        <f>IF($C21="ab","ab",SUM(AF21,BL21,BZ21,CM21,CW21,DS21,DY21))</f>
        <v>67</v>
      </c>
      <c r="EE21" s="3">
        <f>IF($C21="ab","ab",ROUND(ED21/$ED$3*20,2))</f>
        <v>12.289999999999999</v>
      </c>
      <c r="EF21" s="3">
        <f>IF($C21="ab","ab",MIN(20,ROUNDUP(ED21/85*20.199999999999999)))</f>
        <v>16</v>
      </c>
    </row>
    <row r="22" spans="1:254" ht="13.5">
      <c r="A22" s="12">
        <v>22230</v>
      </c>
      <c r="B22" s="12"/>
      <c r="C22" s="8" t="s">
        <v>11</v>
      </c>
      <c r="D22" s="8" t="s">
        <v>11</v>
      </c>
      <c r="E22" s="8" t="s">
        <v>11</v>
      </c>
      <c r="F22" s="8" t="s">
        <v>11</v>
      </c>
      <c r="G22" s="8" t="s">
        <v>11</v>
      </c>
      <c r="H22" s="8" t="s">
        <v>11</v>
      </c>
      <c r="I22" s="8" t="s">
        <v>11</v>
      </c>
      <c r="J22" s="8" t="s">
        <v>11</v>
      </c>
      <c r="K22" s="8"/>
      <c r="L22" s="8" t="s">
        <v>11</v>
      </c>
      <c r="M22" s="8" t="s">
        <v>11</v>
      </c>
      <c r="N22" s="8" t="s">
        <v>12</v>
      </c>
      <c r="O22" s="8" t="s">
        <v>11</v>
      </c>
      <c r="P22" s="8" t="s">
        <v>11</v>
      </c>
      <c r="Q22" s="8" t="s">
        <v>11</v>
      </c>
      <c r="R22" s="8" t="s">
        <v>12</v>
      </c>
      <c r="S22" s="8" t="s">
        <v>12</v>
      </c>
      <c r="T22" s="8" t="s">
        <v>12</v>
      </c>
      <c r="U22" s="8" t="s">
        <v>12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2">
        <f>COUNTIF(C22:AE22,"a")</f>
        <v>13</v>
      </c>
      <c r="AG22" s="2"/>
      <c r="AH22" s="8" t="s">
        <v>11</v>
      </c>
      <c r="AI22" s="8" t="s">
        <v>11</v>
      </c>
      <c r="AJ22" s="8" t="s">
        <v>11</v>
      </c>
      <c r="AK22" s="8" t="s">
        <v>11</v>
      </c>
      <c r="AL22" s="8" t="s">
        <v>11</v>
      </c>
      <c r="AM22" s="8" t="s">
        <v>11</v>
      </c>
      <c r="AN22" s="8" t="s">
        <v>11</v>
      </c>
      <c r="AO22" s="8" t="s">
        <v>11</v>
      </c>
      <c r="AP22" s="8" t="s">
        <v>11</v>
      </c>
      <c r="AQ22" s="8" t="s">
        <v>11</v>
      </c>
      <c r="AR22" s="8" t="s">
        <v>11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2">
        <f>COUNTIF(AH22:BK22,"a")</f>
        <v>11</v>
      </c>
      <c r="BN22" s="8" t="s">
        <v>11</v>
      </c>
      <c r="BO22" s="8" t="s">
        <v>11</v>
      </c>
      <c r="BP22" s="8" t="s">
        <v>11</v>
      </c>
      <c r="BQ22" s="8" t="s">
        <v>12</v>
      </c>
      <c r="BR22" s="8" t="s">
        <v>12</v>
      </c>
      <c r="BS22" s="8" t="s">
        <v>12</v>
      </c>
      <c r="BT22" s="8" t="s">
        <v>11</v>
      </c>
      <c r="BU22" s="8" t="s">
        <v>11</v>
      </c>
      <c r="BV22" s="8" t="s">
        <v>12</v>
      </c>
      <c r="BW22" s="8" t="s">
        <v>12</v>
      </c>
      <c r="BX22" s="8" t="s">
        <v>12</v>
      </c>
      <c r="BY22" s="8" t="s">
        <v>12</v>
      </c>
      <c r="BZ22" s="2">
        <f>COUNTIF(BN22:BY22,"a")</f>
        <v>5</v>
      </c>
      <c r="CA22" s="2"/>
      <c r="CB22" s="8" t="s">
        <v>11</v>
      </c>
      <c r="CC22" s="8" t="s">
        <v>11</v>
      </c>
      <c r="CD22" s="8"/>
      <c r="CE22" s="8" t="s">
        <v>11</v>
      </c>
      <c r="CF22" s="8" t="s">
        <v>11</v>
      </c>
      <c r="CG22" s="8"/>
      <c r="CH22" s="8" t="s">
        <v>11</v>
      </c>
      <c r="CI22" s="8"/>
      <c r="CJ22" s="8"/>
      <c r="CK22" s="8"/>
      <c r="CL22" s="8"/>
      <c r="CM22" s="2">
        <f>COUNTIF(CB22:CL22,"a")</f>
        <v>5</v>
      </c>
      <c r="CN22" s="2"/>
      <c r="CO22" s="8" t="s">
        <v>12</v>
      </c>
      <c r="CP22" s="8" t="s">
        <v>12</v>
      </c>
      <c r="CQ22" s="8" t="s">
        <v>12</v>
      </c>
      <c r="CR22" s="8" t="s">
        <v>12</v>
      </c>
      <c r="CS22" s="8" t="s">
        <v>11</v>
      </c>
      <c r="CT22" s="8" t="s">
        <v>11</v>
      </c>
      <c r="CU22" s="8" t="s">
        <v>12</v>
      </c>
      <c r="CV22" s="8" t="s">
        <v>12</v>
      </c>
      <c r="CW22" s="2">
        <f>COUNTIF(CO22:CV22,"a")</f>
        <v>2</v>
      </c>
      <c r="CX22" s="2"/>
      <c r="CY22" s="8"/>
      <c r="CZ22" s="8" t="s">
        <v>12</v>
      </c>
      <c r="DA22" s="8" t="s">
        <v>12</v>
      </c>
      <c r="DB22" s="8" t="s">
        <v>12</v>
      </c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2">
        <f>COUNTIF(CY22:DR22,"a")</f>
        <v>0</v>
      </c>
      <c r="DT22" s="2"/>
      <c r="DU22" s="8"/>
      <c r="DV22" s="8"/>
      <c r="DW22" s="8"/>
      <c r="DX22" s="8" t="s">
        <v>11</v>
      </c>
      <c r="DY22" s="2">
        <f>-COUNTIF(DU22:DX22,"a")</f>
        <v>-1</v>
      </c>
      <c r="DZ22" s="2"/>
      <c r="ED22" s="3">
        <f>IF($C22="ab","ab",SUM(AF22,BL22,BZ22,CM22,CW22,DS22,DY22))</f>
        <v>35</v>
      </c>
      <c r="EE22" s="3">
        <f>IF($C22="ab","ab",ROUND(ED22/$ED$3*20,2))</f>
        <v>6.4199999999999999</v>
      </c>
      <c r="EF22" s="3">
        <f>IF($C22="ab","ab",MIN(20,ROUNDUP(ED22/85*20.199999999999999)))</f>
        <v>9</v>
      </c>
    </row>
    <row r="23" spans="1:254" ht="13.5">
      <c r="A23" s="12">
        <v>22240</v>
      </c>
      <c r="B23" s="12"/>
      <c r="C23" s="8" t="s">
        <v>11</v>
      </c>
      <c r="D23" s="8" t="s">
        <v>11</v>
      </c>
      <c r="E23" s="8" t="s">
        <v>11</v>
      </c>
      <c r="F23" s="8" t="s">
        <v>11</v>
      </c>
      <c r="G23" s="8" t="s">
        <v>11</v>
      </c>
      <c r="H23" s="8" t="s">
        <v>11</v>
      </c>
      <c r="I23" s="8" t="s">
        <v>11</v>
      </c>
      <c r="J23" s="8" t="s">
        <v>11</v>
      </c>
      <c r="K23" s="8"/>
      <c r="L23" s="8" t="s">
        <v>11</v>
      </c>
      <c r="M23" s="8" t="s">
        <v>11</v>
      </c>
      <c r="N23" s="8" t="s">
        <v>11</v>
      </c>
      <c r="O23" s="8" t="s">
        <v>11</v>
      </c>
      <c r="P23" s="8" t="s">
        <v>11</v>
      </c>
      <c r="Q23" s="8" t="s">
        <v>11</v>
      </c>
      <c r="R23" s="8" t="s">
        <v>11</v>
      </c>
      <c r="S23" s="8" t="s">
        <v>11</v>
      </c>
      <c r="T23" s="8" t="s">
        <v>12</v>
      </c>
      <c r="U23" s="8" t="s">
        <v>12</v>
      </c>
      <c r="V23" s="8"/>
      <c r="W23" s="8" t="s">
        <v>12</v>
      </c>
      <c r="X23" s="8" t="s">
        <v>12</v>
      </c>
      <c r="Y23" s="8" t="s">
        <v>12</v>
      </c>
      <c r="Z23" s="8" t="s">
        <v>11</v>
      </c>
      <c r="AA23" s="8"/>
      <c r="AB23" s="8"/>
      <c r="AC23" s="8"/>
      <c r="AD23" s="8"/>
      <c r="AE23" s="8"/>
      <c r="AF23" s="2">
        <f>COUNTIF(C23:AE23,"a")</f>
        <v>17</v>
      </c>
      <c r="AG23" s="2"/>
      <c r="AH23" s="8" t="s">
        <v>11</v>
      </c>
      <c r="AI23" s="8" t="s">
        <v>11</v>
      </c>
      <c r="AJ23" s="8" t="s">
        <v>11</v>
      </c>
      <c r="AK23" s="8" t="s">
        <v>11</v>
      </c>
      <c r="AL23" s="8" t="s">
        <v>11</v>
      </c>
      <c r="AM23" s="8" t="s">
        <v>11</v>
      </c>
      <c r="AN23" s="8" t="s">
        <v>11</v>
      </c>
      <c r="AO23" s="8" t="s">
        <v>11</v>
      </c>
      <c r="AP23" s="8" t="s">
        <v>11</v>
      </c>
      <c r="AQ23" s="8" t="s">
        <v>11</v>
      </c>
      <c r="AR23" s="8" t="s">
        <v>11</v>
      </c>
      <c r="AS23" s="8" t="s">
        <v>11</v>
      </c>
      <c r="AT23" s="8" t="s">
        <v>11</v>
      </c>
      <c r="AU23" s="8" t="s">
        <v>11</v>
      </c>
      <c r="AV23" s="8" t="s">
        <v>11</v>
      </c>
      <c r="AW23" s="8" t="s">
        <v>11</v>
      </c>
      <c r="AX23" s="8"/>
      <c r="AY23" s="8"/>
      <c r="AZ23" s="8"/>
      <c r="BA23" s="8"/>
      <c r="BB23" s="8"/>
      <c r="BC23" s="8"/>
      <c r="BD23" s="8"/>
      <c r="BE23" s="8"/>
      <c r="BF23" s="8" t="s">
        <v>11</v>
      </c>
      <c r="BG23" s="8"/>
      <c r="BH23" s="8"/>
      <c r="BI23" s="8"/>
      <c r="BJ23" s="8"/>
      <c r="BK23" s="8"/>
      <c r="BL23" s="2">
        <f>COUNTIF(AH23:BK23,"a")</f>
        <v>17</v>
      </c>
      <c r="BN23" s="8" t="s">
        <v>11</v>
      </c>
      <c r="BO23" s="8" t="s">
        <v>11</v>
      </c>
      <c r="BP23" s="8" t="s">
        <v>11</v>
      </c>
      <c r="BQ23" s="8" t="s">
        <v>11</v>
      </c>
      <c r="BR23" s="8" t="s">
        <v>11</v>
      </c>
      <c r="BS23" s="8" t="s">
        <v>11</v>
      </c>
      <c r="BT23" s="8" t="s">
        <v>11</v>
      </c>
      <c r="BU23" s="8" t="s">
        <v>12</v>
      </c>
      <c r="BV23" s="8" t="s">
        <v>11</v>
      </c>
      <c r="BW23" s="8" t="s">
        <v>11</v>
      </c>
      <c r="BX23" s="8" t="s">
        <v>11</v>
      </c>
      <c r="BY23" s="8" t="s">
        <v>11</v>
      </c>
      <c r="BZ23" s="2">
        <f>COUNTIF(BN23:BY23,"a")</f>
        <v>11</v>
      </c>
      <c r="CA23" s="2"/>
      <c r="CB23" s="8" t="s">
        <v>11</v>
      </c>
      <c r="CC23" s="8" t="s">
        <v>11</v>
      </c>
      <c r="CD23" s="8" t="s">
        <v>11</v>
      </c>
      <c r="CE23" s="8" t="s">
        <v>11</v>
      </c>
      <c r="CF23" s="8" t="s">
        <v>11</v>
      </c>
      <c r="CG23" s="8"/>
      <c r="CH23" s="8" t="s">
        <v>11</v>
      </c>
      <c r="CI23" s="8" t="s">
        <v>11</v>
      </c>
      <c r="CJ23" s="8" t="s">
        <v>11</v>
      </c>
      <c r="CK23" s="8" t="s">
        <v>11</v>
      </c>
      <c r="CL23" s="8" t="s">
        <v>11</v>
      </c>
      <c r="CM23" s="2">
        <f>COUNTIF(CB23:CL23,"a")</f>
        <v>10</v>
      </c>
      <c r="CN23" s="2"/>
      <c r="CO23" s="8" t="s">
        <v>12</v>
      </c>
      <c r="CP23" s="8" t="s">
        <v>12</v>
      </c>
      <c r="CQ23" s="8" t="s">
        <v>11</v>
      </c>
      <c r="CR23" s="8" t="s">
        <v>11</v>
      </c>
      <c r="CS23" s="8" t="s">
        <v>12</v>
      </c>
      <c r="CT23" s="8" t="s">
        <v>12</v>
      </c>
      <c r="CU23" s="8" t="s">
        <v>11</v>
      </c>
      <c r="CV23" s="8" t="s">
        <v>11</v>
      </c>
      <c r="CW23" s="2">
        <f>COUNTIF(CO23:CV23,"a")</f>
        <v>4</v>
      </c>
      <c r="CX23" s="2"/>
      <c r="CY23" s="8" t="s">
        <v>11</v>
      </c>
      <c r="CZ23" s="8" t="s">
        <v>11</v>
      </c>
      <c r="DA23" s="8" t="s">
        <v>11</v>
      </c>
      <c r="DB23" s="8" t="s">
        <v>11</v>
      </c>
      <c r="DC23" s="8" t="s">
        <v>11</v>
      </c>
      <c r="DD23" s="8" t="s">
        <v>11</v>
      </c>
      <c r="DE23" s="8" t="s">
        <v>11</v>
      </c>
      <c r="DF23" s="8"/>
      <c r="DG23" s="8" t="s">
        <v>11</v>
      </c>
      <c r="DH23" s="8" t="s">
        <v>11</v>
      </c>
      <c r="DI23" s="8" t="s">
        <v>11</v>
      </c>
      <c r="DJ23" s="8"/>
      <c r="DK23" s="8"/>
      <c r="DL23" s="8"/>
      <c r="DM23" s="8"/>
      <c r="DN23" s="8"/>
      <c r="DO23" s="8"/>
      <c r="DP23" s="8"/>
      <c r="DQ23" s="8"/>
      <c r="DR23" s="8"/>
      <c r="DS23" s="2">
        <f>COUNTIF(CY23:DR23,"a")</f>
        <v>10</v>
      </c>
      <c r="DT23" s="2"/>
      <c r="DU23" s="8"/>
      <c r="DV23" s="8"/>
      <c r="DW23" s="8"/>
      <c r="DX23" s="8" t="s">
        <v>11</v>
      </c>
      <c r="DY23" s="2">
        <f>-COUNTIF(DU23:DX23,"a")</f>
        <v>-1</v>
      </c>
      <c r="DZ23" s="2"/>
      <c r="ED23" s="3">
        <f>IF($C23="ab","ab",SUM(AF23,BL23,BZ23,CM23,CW23,DS23,DY23))</f>
        <v>68</v>
      </c>
      <c r="EE23" s="3">
        <f>IF($C23="ab","ab",ROUND(ED23/$ED$3*20,2))</f>
        <v>12.48</v>
      </c>
      <c r="EF23" s="3">
        <f>IF($C23="ab","ab",MIN(20,ROUNDUP(ED23/85*20.199999999999999)))</f>
        <v>17</v>
      </c>
    </row>
    <row r="24" spans="1:254" ht="13.5">
      <c r="A24" s="12">
        <v>22250</v>
      </c>
      <c r="B24" s="12"/>
      <c r="C24" s="8" t="s">
        <v>11</v>
      </c>
      <c r="D24" s="8" t="s">
        <v>11</v>
      </c>
      <c r="E24" s="8" t="s">
        <v>11</v>
      </c>
      <c r="F24" s="8" t="s">
        <v>11</v>
      </c>
      <c r="G24" s="8" t="s">
        <v>11</v>
      </c>
      <c r="H24" s="8" t="s">
        <v>11</v>
      </c>
      <c r="I24" s="8" t="s">
        <v>11</v>
      </c>
      <c r="J24" s="8" t="s">
        <v>11</v>
      </c>
      <c r="K24" s="8"/>
      <c r="L24" s="8" t="s">
        <v>11</v>
      </c>
      <c r="M24" s="8" t="s">
        <v>11</v>
      </c>
      <c r="N24" s="8" t="s">
        <v>12</v>
      </c>
      <c r="O24" s="8" t="s">
        <v>11</v>
      </c>
      <c r="P24" s="8" t="s">
        <v>11</v>
      </c>
      <c r="Q24" s="8" t="s">
        <v>11</v>
      </c>
      <c r="R24" s="8" t="s">
        <v>11</v>
      </c>
      <c r="S24" s="8" t="s">
        <v>12</v>
      </c>
      <c r="T24" s="8" t="s">
        <v>11</v>
      </c>
      <c r="U24" s="8" t="s">
        <v>12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2">
        <f>COUNTIF(C24:AE24,"a")</f>
        <v>15</v>
      </c>
      <c r="AG24" s="2"/>
      <c r="AH24" s="8" t="s">
        <v>11</v>
      </c>
      <c r="AI24" s="8" t="s">
        <v>11</v>
      </c>
      <c r="AJ24" s="8" t="s">
        <v>11</v>
      </c>
      <c r="AK24" s="8" t="s">
        <v>11</v>
      </c>
      <c r="AL24" s="8" t="s">
        <v>12</v>
      </c>
      <c r="AM24" s="8" t="s">
        <v>11</v>
      </c>
      <c r="AN24" s="8" t="s">
        <v>11</v>
      </c>
      <c r="AO24" s="8" t="s">
        <v>11</v>
      </c>
      <c r="AP24" s="8" t="s">
        <v>11</v>
      </c>
      <c r="AQ24" s="8"/>
      <c r="AR24" s="8"/>
      <c r="AS24" s="8" t="s">
        <v>12</v>
      </c>
      <c r="AT24" s="8" t="s">
        <v>11</v>
      </c>
      <c r="AU24" s="8" t="s">
        <v>11</v>
      </c>
      <c r="AV24" s="8" t="s">
        <v>11</v>
      </c>
      <c r="AW24" s="8" t="s">
        <v>11</v>
      </c>
      <c r="AX24" s="8" t="s">
        <v>12</v>
      </c>
      <c r="AY24" s="8"/>
      <c r="AZ24" s="8"/>
      <c r="BA24" s="8"/>
      <c r="BB24" s="8"/>
      <c r="BC24" s="8"/>
      <c r="BD24" s="8"/>
      <c r="BE24" s="8"/>
      <c r="BF24" s="8" t="s">
        <v>11</v>
      </c>
      <c r="BG24" s="8" t="s">
        <v>11</v>
      </c>
      <c r="BH24" s="8" t="s">
        <v>11</v>
      </c>
      <c r="BI24" s="8"/>
      <c r="BJ24" s="8"/>
      <c r="BK24" s="8"/>
      <c r="BL24" s="2">
        <f>COUNTIF(AH24:BK24,"a")</f>
        <v>15</v>
      </c>
      <c r="BN24" s="8" t="s">
        <v>11</v>
      </c>
      <c r="BO24" s="8" t="s">
        <v>11</v>
      </c>
      <c r="BP24" s="8" t="s">
        <v>11</v>
      </c>
      <c r="BQ24" s="8" t="s">
        <v>11</v>
      </c>
      <c r="BR24" s="8" t="s">
        <v>11</v>
      </c>
      <c r="BS24" s="8" t="inlineStr">
        <is>
          <t>ah</t>
        </is>
      </c>
      <c r="BT24" s="8" t="s">
        <v>12</v>
      </c>
      <c r="BU24" s="8" t="s">
        <v>12</v>
      </c>
      <c r="BV24" s="8" t="s">
        <v>11</v>
      </c>
      <c r="BW24" s="8" t="s">
        <v>11</v>
      </c>
      <c r="BX24" s="8" t="s">
        <v>11</v>
      </c>
      <c r="BY24" s="8" t="s">
        <v>11</v>
      </c>
      <c r="BZ24" s="2">
        <f>COUNTIF(BN24:BY24,"a")</f>
        <v>9</v>
      </c>
      <c r="CA24" s="2"/>
      <c r="CB24" s="8" t="s">
        <v>11</v>
      </c>
      <c r="CC24" s="8" t="s">
        <v>11</v>
      </c>
      <c r="CD24" s="8"/>
      <c r="CE24" s="8" t="s">
        <v>11</v>
      </c>
      <c r="CF24" s="8" t="s">
        <v>11</v>
      </c>
      <c r="CG24" s="8"/>
      <c r="CH24" s="8" t="s">
        <v>11</v>
      </c>
      <c r="CI24" s="8"/>
      <c r="CJ24" s="8"/>
      <c r="CK24" s="8"/>
      <c r="CL24" s="8"/>
      <c r="CM24" s="2">
        <f>COUNTIF(CB24:CL24,"a")</f>
        <v>5</v>
      </c>
      <c r="CN24" s="2"/>
      <c r="CO24" s="8" t="s">
        <v>11</v>
      </c>
      <c r="CP24" s="8" t="s">
        <v>11</v>
      </c>
      <c r="CQ24" s="8" t="s">
        <v>11</v>
      </c>
      <c r="CR24" s="8" t="s">
        <v>11</v>
      </c>
      <c r="CS24" s="8" t="s">
        <v>11</v>
      </c>
      <c r="CT24" s="8" t="s">
        <v>11</v>
      </c>
      <c r="CU24" s="8" t="s">
        <v>12</v>
      </c>
      <c r="CV24" s="8" t="s">
        <v>12</v>
      </c>
      <c r="CW24" s="2">
        <f>COUNTIF(CO24:CV24,"a")</f>
        <v>6</v>
      </c>
      <c r="CX24" s="2"/>
      <c r="CY24" s="8"/>
      <c r="CZ24" s="8" t="s">
        <v>12</v>
      </c>
      <c r="DA24" s="8" t="s">
        <v>11</v>
      </c>
      <c r="DB24" s="8" t="s">
        <v>11</v>
      </c>
      <c r="DC24" s="8"/>
      <c r="DD24" s="8"/>
      <c r="DE24" s="8" t="s">
        <v>11</v>
      </c>
      <c r="DF24" s="8"/>
      <c r="DG24" s="8" t="s">
        <v>11</v>
      </c>
      <c r="DH24" s="8" t="s">
        <v>11</v>
      </c>
      <c r="DI24" s="8" t="s">
        <v>11</v>
      </c>
      <c r="DJ24" s="8" t="s">
        <v>11</v>
      </c>
      <c r="DK24" s="8"/>
      <c r="DL24" s="8"/>
      <c r="DM24" s="8"/>
      <c r="DN24" s="8" t="s">
        <v>11</v>
      </c>
      <c r="DO24" s="8" t="s">
        <v>11</v>
      </c>
      <c r="DP24" s="8" t="s">
        <v>11</v>
      </c>
      <c r="DQ24" s="8" t="s">
        <v>12</v>
      </c>
      <c r="DR24" s="8"/>
      <c r="DS24" s="2">
        <f>COUNTIF(CY24:DR24,"a")</f>
        <v>10</v>
      </c>
      <c r="DT24" s="2"/>
      <c r="DU24" s="8"/>
      <c r="DV24" s="8" t="s">
        <v>11</v>
      </c>
      <c r="DW24" s="8"/>
      <c r="DX24" s="8" t="s">
        <v>11</v>
      </c>
      <c r="DY24" s="2">
        <f>-COUNTIF(DU24:DX24,"a")</f>
        <v>-2</v>
      </c>
      <c r="DZ24" s="2"/>
      <c r="ED24" s="3">
        <f>IF($C24="ab","ab",SUM(AF24,BL24,BZ24,CM24,CW24,DS24,DY24))</f>
        <v>58</v>
      </c>
      <c r="EE24" s="3">
        <f>IF($C24="ab","ab",ROUND(ED24/$ED$3*20,2))</f>
        <v>10.640000000000001</v>
      </c>
      <c r="EF24" s="3">
        <f>IF($C24="ab","ab",MIN(20,ROUNDUP(ED24/85*20.199999999999999)))</f>
        <v>14</v>
      </c>
    </row>
    <row r="25" spans="1:254" ht="13.5">
      <c r="A25" s="12">
        <v>22260</v>
      </c>
      <c r="B25" s="12"/>
      <c r="C25" s="8" t="s">
        <v>11</v>
      </c>
      <c r="D25" s="8" t="s">
        <v>11</v>
      </c>
      <c r="E25" s="8" t="s">
        <v>11</v>
      </c>
      <c r="F25" s="8" t="s">
        <v>11</v>
      </c>
      <c r="G25" s="8" t="s">
        <v>11</v>
      </c>
      <c r="H25" s="8" t="s">
        <v>11</v>
      </c>
      <c r="I25" s="8" t="s">
        <v>11</v>
      </c>
      <c r="J25" s="8" t="s">
        <v>11</v>
      </c>
      <c r="K25" s="8"/>
      <c r="L25" s="8" t="s">
        <v>11</v>
      </c>
      <c r="M25" s="8" t="s">
        <v>11</v>
      </c>
      <c r="N25" s="8" t="s">
        <v>11</v>
      </c>
      <c r="O25" s="8" t="s">
        <v>11</v>
      </c>
      <c r="P25" s="8" t="s">
        <v>11</v>
      </c>
      <c r="Q25" s="8" t="s">
        <v>12</v>
      </c>
      <c r="R25" s="8" t="s">
        <v>11</v>
      </c>
      <c r="S25" s="8" t="s">
        <v>11</v>
      </c>
      <c r="T25" s="8" t="s">
        <v>11</v>
      </c>
      <c r="U25" s="8" t="s">
        <v>11</v>
      </c>
      <c r="V25" s="8" t="s">
        <v>11</v>
      </c>
      <c r="W25" s="8" t="s">
        <v>11</v>
      </c>
      <c r="X25" s="8" t="s">
        <v>11</v>
      </c>
      <c r="Y25" s="8" t="s">
        <v>11</v>
      </c>
      <c r="Z25" s="8" t="s">
        <v>11</v>
      </c>
      <c r="AA25" s="8" t="s">
        <v>11</v>
      </c>
      <c r="AB25" s="8" t="s">
        <v>11</v>
      </c>
      <c r="AC25" s="8" t="s">
        <v>11</v>
      </c>
      <c r="AD25" s="8" t="s">
        <v>11</v>
      </c>
      <c r="AE25" s="8"/>
      <c r="AF25" s="2">
        <f>COUNTIF(C25:AE25,"a")</f>
        <v>26</v>
      </c>
      <c r="AG25" s="2"/>
      <c r="AH25" s="8" t="s">
        <v>11</v>
      </c>
      <c r="AI25" s="8" t="s">
        <v>11</v>
      </c>
      <c r="AJ25" s="8" t="s">
        <v>11</v>
      </c>
      <c r="AK25" s="8" t="s">
        <v>11</v>
      </c>
      <c r="AL25" s="8"/>
      <c r="AM25" s="8"/>
      <c r="AN25" s="8" t="s">
        <v>11</v>
      </c>
      <c r="AO25" s="8" t="s">
        <v>11</v>
      </c>
      <c r="AP25" s="8" t="s">
        <v>11</v>
      </c>
      <c r="AQ25" s="8" t="s">
        <v>11</v>
      </c>
      <c r="AR25" s="8" t="s">
        <v>11</v>
      </c>
      <c r="AS25" s="8"/>
      <c r="AT25" s="8" t="s">
        <v>11</v>
      </c>
      <c r="AU25" s="8" t="s">
        <v>11</v>
      </c>
      <c r="AV25" s="8" t="s">
        <v>11</v>
      </c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2">
        <f>COUNTIF(AH25:BK25,"a")</f>
        <v>12</v>
      </c>
      <c r="BN25" s="8" t="s">
        <v>11</v>
      </c>
      <c r="BO25" s="8" t="s">
        <v>11</v>
      </c>
      <c r="BP25" s="8" t="s">
        <v>11</v>
      </c>
      <c r="BQ25" s="8" t="s">
        <v>11</v>
      </c>
      <c r="BR25" s="8" t="s">
        <v>11</v>
      </c>
      <c r="BS25" s="8" t="s">
        <v>11</v>
      </c>
      <c r="BT25" s="8" t="s">
        <v>11</v>
      </c>
      <c r="BU25" s="8" t="s">
        <v>11</v>
      </c>
      <c r="BV25" s="8" t="s">
        <v>11</v>
      </c>
      <c r="BW25" s="8" t="s">
        <v>11</v>
      </c>
      <c r="BX25" s="8" t="s">
        <v>11</v>
      </c>
      <c r="BY25" s="8" t="s">
        <v>11</v>
      </c>
      <c r="BZ25" s="2">
        <f>COUNTIF(BN25:BY25,"a")</f>
        <v>12</v>
      </c>
      <c r="CA25" s="2"/>
      <c r="CB25" s="8" t="s">
        <v>11</v>
      </c>
      <c r="CC25" s="8" t="s">
        <v>11</v>
      </c>
      <c r="CD25" s="8"/>
      <c r="CE25" s="8" t="s">
        <v>12</v>
      </c>
      <c r="CF25" s="8" t="s">
        <v>11</v>
      </c>
      <c r="CG25" s="8"/>
      <c r="CH25" s="8" t="s">
        <v>12</v>
      </c>
      <c r="CI25" s="8" t="s">
        <v>11</v>
      </c>
      <c r="CJ25" s="8" t="s">
        <v>11</v>
      </c>
      <c r="CK25" s="8"/>
      <c r="CL25" s="8"/>
      <c r="CM25" s="2">
        <f>COUNTIF(CB25:CL25,"a")</f>
        <v>5</v>
      </c>
      <c r="CN25" s="2"/>
      <c r="CO25" s="8" t="s">
        <v>11</v>
      </c>
      <c r="CP25" s="8" t="s">
        <v>11</v>
      </c>
      <c r="CQ25" s="8" t="s">
        <v>11</v>
      </c>
      <c r="CR25" s="8" t="s">
        <v>11</v>
      </c>
      <c r="CS25" s="8" t="s">
        <v>11</v>
      </c>
      <c r="CT25" s="8" t="s">
        <v>11</v>
      </c>
      <c r="CU25" s="8" t="s">
        <v>12</v>
      </c>
      <c r="CV25" s="8" t="s">
        <v>12</v>
      </c>
      <c r="CW25" s="2">
        <f>COUNTIF(CO25:CV25,"a")</f>
        <v>6</v>
      </c>
      <c r="CX25" s="2"/>
      <c r="CY25" s="8"/>
      <c r="CZ25" s="8"/>
      <c r="DA25" s="8" t="s">
        <v>11</v>
      </c>
      <c r="DB25" s="8" t="s">
        <v>11</v>
      </c>
      <c r="DC25" s="8" t="s">
        <v>11</v>
      </c>
      <c r="DD25" s="8" t="s">
        <v>11</v>
      </c>
      <c r="DE25" s="8" t="s">
        <v>11</v>
      </c>
      <c r="DF25" s="8"/>
      <c r="DG25" s="8" t="s">
        <v>11</v>
      </c>
      <c r="DH25" s="8" t="s">
        <v>11</v>
      </c>
      <c r="DI25" s="8" t="s">
        <v>11</v>
      </c>
      <c r="DJ25" s="8"/>
      <c r="DK25" s="8"/>
      <c r="DL25" s="8"/>
      <c r="DM25" s="8"/>
      <c r="DN25" s="8" t="s">
        <v>11</v>
      </c>
      <c r="DO25" s="8" t="s">
        <v>11</v>
      </c>
      <c r="DP25" s="8" t="s">
        <v>11</v>
      </c>
      <c r="DQ25" s="8" t="s">
        <v>11</v>
      </c>
      <c r="DR25" s="8"/>
      <c r="DS25" s="2">
        <f>COUNTIF(CY25:DR25,"a")</f>
        <v>12</v>
      </c>
      <c r="DT25" s="2"/>
      <c r="DU25" s="8"/>
      <c r="DV25" s="8"/>
      <c r="DW25" s="8"/>
      <c r="DX25" s="8"/>
      <c r="DY25" s="2">
        <f>-COUNTIF(DU25:DX25,"a")</f>
        <v>0</v>
      </c>
      <c r="DZ25" s="2"/>
      <c r="ED25" s="3">
        <f>IF($C25="ab","ab",SUM(AF25,BL25,BZ25,CM25,CW25,DS25,DY25))</f>
        <v>73</v>
      </c>
      <c r="EE25" s="3">
        <f>IF($C25="ab","ab",ROUND(ED25/$ED$3*20,2))</f>
        <v>13.390000000000001</v>
      </c>
      <c r="EF25" s="3">
        <f>IF($C25="ab","ab",MIN(20,ROUNDUP(ED25/85*20.199999999999999)))</f>
        <v>18</v>
      </c>
    </row>
    <row r="26" spans="1:254" ht="13.5">
      <c r="A26" s="12">
        <v>22270</v>
      </c>
      <c r="B26" s="12"/>
      <c r="C26" s="8" t="s">
        <v>11</v>
      </c>
      <c r="D26" s="8" t="s">
        <v>11</v>
      </c>
      <c r="E26" s="8" t="s">
        <v>11</v>
      </c>
      <c r="F26" s="8" t="s">
        <v>11</v>
      </c>
      <c r="G26" s="8" t="s">
        <v>11</v>
      </c>
      <c r="H26" s="8" t="s">
        <v>11</v>
      </c>
      <c r="I26" s="8" t="s">
        <v>11</v>
      </c>
      <c r="J26" s="8" t="s">
        <v>11</v>
      </c>
      <c r="K26" s="8"/>
      <c r="L26" s="8" t="s">
        <v>11</v>
      </c>
      <c r="M26" s="8" t="s">
        <v>11</v>
      </c>
      <c r="N26" s="8" t="s">
        <v>11</v>
      </c>
      <c r="O26" s="8" t="s">
        <v>11</v>
      </c>
      <c r="P26" s="8" t="s">
        <v>11</v>
      </c>
      <c r="Q26" s="8" t="s">
        <v>11</v>
      </c>
      <c r="R26" s="8" t="s">
        <v>12</v>
      </c>
      <c r="S26" s="8" t="s">
        <v>12</v>
      </c>
      <c r="T26" s="8" t="s">
        <v>11</v>
      </c>
      <c r="U26" s="8" t="s">
        <v>11</v>
      </c>
      <c r="V26" s="8"/>
      <c r="W26" s="8" t="s">
        <v>12</v>
      </c>
      <c r="X26" s="8" t="s">
        <v>12</v>
      </c>
      <c r="Y26" s="8"/>
      <c r="Z26" s="8"/>
      <c r="AA26" s="8" t="s">
        <v>11</v>
      </c>
      <c r="AB26" s="8" t="s">
        <v>11</v>
      </c>
      <c r="AC26" s="8" t="s">
        <v>11</v>
      </c>
      <c r="AD26" s="8"/>
      <c r="AE26" s="8"/>
      <c r="AF26" s="2">
        <f>COUNTIF(C26:AE26,"a")</f>
        <v>19</v>
      </c>
      <c r="AG26" s="2"/>
      <c r="AH26" s="8" t="s">
        <v>11</v>
      </c>
      <c r="AI26" s="8" t="s">
        <v>11</v>
      </c>
      <c r="AJ26" s="8" t="s">
        <v>11</v>
      </c>
      <c r="AK26" s="8" t="s">
        <v>11</v>
      </c>
      <c r="AL26" s="8" t="s">
        <v>11</v>
      </c>
      <c r="AM26" s="8" t="s">
        <v>11</v>
      </c>
      <c r="AN26" s="8" t="s">
        <v>12</v>
      </c>
      <c r="AO26" s="8" t="s">
        <v>12</v>
      </c>
      <c r="AP26" s="8" t="s">
        <v>12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2">
        <f>COUNTIF(AH26:BK26,"a")</f>
        <v>6</v>
      </c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2">
        <f>COUNTIF(BN26:BY26,"a")</f>
        <v>0</v>
      </c>
      <c r="CA26" s="2"/>
      <c r="CB26" s="8" t="s">
        <v>11</v>
      </c>
      <c r="CC26" s="8" t="s">
        <v>11</v>
      </c>
      <c r="CD26" s="8"/>
      <c r="CE26" s="8" t="s">
        <v>11</v>
      </c>
      <c r="CF26" s="8" t="s">
        <v>11</v>
      </c>
      <c r="CG26" s="8"/>
      <c r="CH26" s="8" t="s">
        <v>12</v>
      </c>
      <c r="CI26" s="8" t="s">
        <v>11</v>
      </c>
      <c r="CJ26" s="8" t="s">
        <v>11</v>
      </c>
      <c r="CK26" s="8" t="s">
        <v>11</v>
      </c>
      <c r="CL26" s="8" t="s">
        <v>11</v>
      </c>
      <c r="CM26" s="2">
        <f>COUNTIF(CB26:CL26,"a")</f>
        <v>8</v>
      </c>
      <c r="CN26" s="2"/>
      <c r="CO26" s="8" t="s">
        <v>11</v>
      </c>
      <c r="CP26" s="8" t="s">
        <v>11</v>
      </c>
      <c r="CQ26" s="8" t="s">
        <v>11</v>
      </c>
      <c r="CR26" s="8" t="s">
        <v>11</v>
      </c>
      <c r="CS26" s="8" t="s">
        <v>11</v>
      </c>
      <c r="CT26" s="8" t="s">
        <v>11</v>
      </c>
      <c r="CU26" s="8" t="s">
        <v>12</v>
      </c>
      <c r="CV26" s="8" t="s">
        <v>12</v>
      </c>
      <c r="CW26" s="2">
        <f>COUNTIF(CO26:CV26,"a")</f>
        <v>6</v>
      </c>
      <c r="CX26" s="2"/>
      <c r="CY26" s="8"/>
      <c r="CZ26" s="8"/>
      <c r="DA26" s="8" t="s">
        <v>11</v>
      </c>
      <c r="DB26" s="8" t="s">
        <v>11</v>
      </c>
      <c r="DC26" s="8" t="s">
        <v>11</v>
      </c>
      <c r="DD26" s="8" t="s">
        <v>11</v>
      </c>
      <c r="DE26" s="8" t="s">
        <v>11</v>
      </c>
      <c r="DF26" s="8"/>
      <c r="DG26" s="8" t="s">
        <v>12</v>
      </c>
      <c r="DH26" s="8" t="s">
        <v>11</v>
      </c>
      <c r="DI26" s="8" t="s">
        <v>11</v>
      </c>
      <c r="DJ26" s="8"/>
      <c r="DK26" s="8"/>
      <c r="DL26" s="8"/>
      <c r="DM26" s="8"/>
      <c r="DN26" s="8" t="s">
        <v>12</v>
      </c>
      <c r="DO26" s="8" t="s">
        <v>11</v>
      </c>
      <c r="DP26" s="8" t="s">
        <v>11</v>
      </c>
      <c r="DQ26" s="8"/>
      <c r="DR26" s="8" t="s">
        <v>11</v>
      </c>
      <c r="DS26" s="2">
        <f>COUNTIF(CY26:DR26,"a")</f>
        <v>10</v>
      </c>
      <c r="DT26" s="2"/>
      <c r="DU26" s="8"/>
      <c r="DV26" s="8"/>
      <c r="DW26" s="8"/>
      <c r="DX26" s="8" t="s">
        <v>11</v>
      </c>
      <c r="DY26" s="2">
        <f>-COUNTIF(DU26:DX26,"a")</f>
        <v>-1</v>
      </c>
      <c r="DZ26" s="2"/>
      <c r="ED26" s="3">
        <f>IF($C26="ab","ab",SUM(AF26,BL26,BZ26,CM26,CW26,DS26,DY26))</f>
        <v>48</v>
      </c>
      <c r="EE26" s="3">
        <f>IF($C26="ab","ab",ROUND(ED26/$ED$3*20,2))</f>
        <v>8.8100000000000005</v>
      </c>
      <c r="EF26" s="3">
        <f>IF($C26="ab","ab",MIN(20,ROUNDUP(ED26/85*20.199999999999999)))</f>
        <v>12</v>
      </c>
    </row>
    <row r="27" spans="1:254" ht="13.5">
      <c r="A27" s="12">
        <v>22280</v>
      </c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">
        <f>COUNTIF(C27:AE27,"a")</f>
        <v>0</v>
      </c>
      <c r="AG27" s="2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2">
        <f>COUNTIF(AH27:BK27,"a")</f>
        <v>0</v>
      </c>
      <c r="BN27" s="8" t="s">
        <v>11</v>
      </c>
      <c r="BO27" s="8" t="s">
        <v>11</v>
      </c>
      <c r="BP27" s="8" t="s">
        <v>11</v>
      </c>
      <c r="BQ27" s="8" t="s">
        <v>11</v>
      </c>
      <c r="BR27" s="8" t="s">
        <v>12</v>
      </c>
      <c r="BS27" s="8" t="s">
        <v>12</v>
      </c>
      <c r="BT27" s="8" t="s">
        <v>11</v>
      </c>
      <c r="BU27" s="8" t="s">
        <v>11</v>
      </c>
      <c r="BV27" s="8" t="s">
        <v>12</v>
      </c>
      <c r="BW27" s="8" t="s">
        <v>11</v>
      </c>
      <c r="BX27" s="8" t="s">
        <v>12</v>
      </c>
      <c r="BY27" s="8" t="s">
        <v>12</v>
      </c>
      <c r="BZ27" s="2">
        <f>COUNTIF(BN27:BY27,"a")</f>
        <v>7</v>
      </c>
      <c r="CA27" s="2"/>
      <c r="CB27" s="8" t="s">
        <v>11</v>
      </c>
      <c r="CC27" s="8" t="s">
        <v>11</v>
      </c>
      <c r="CD27" s="8"/>
      <c r="CE27" s="8" t="s">
        <v>11</v>
      </c>
      <c r="CF27" s="8" t="s">
        <v>11</v>
      </c>
      <c r="CG27" s="8"/>
      <c r="CH27" s="8" t="s">
        <v>12</v>
      </c>
      <c r="CI27" s="8" t="s">
        <v>11</v>
      </c>
      <c r="CJ27" s="8" t="s">
        <v>11</v>
      </c>
      <c r="CK27" s="8" t="s">
        <v>11</v>
      </c>
      <c r="CL27" s="8" t="s">
        <v>11</v>
      </c>
      <c r="CM27" s="2">
        <f>COUNTIF(CB27:CL27,"a")</f>
        <v>8</v>
      </c>
      <c r="CN27" s="2"/>
      <c r="CO27" s="8" t="s">
        <v>12</v>
      </c>
      <c r="CP27" s="8" t="s">
        <v>12</v>
      </c>
      <c r="CQ27" s="8" t="s">
        <v>12</v>
      </c>
      <c r="CR27" s="8" t="s">
        <v>12</v>
      </c>
      <c r="CS27" s="8" t="s">
        <v>12</v>
      </c>
      <c r="CT27" s="8" t="s">
        <v>12</v>
      </c>
      <c r="CU27" s="8" t="s">
        <v>11</v>
      </c>
      <c r="CV27" s="8" t="s">
        <v>11</v>
      </c>
      <c r="CW27" s="2">
        <f>COUNTIF(CO27:CV27,"a")</f>
        <v>2</v>
      </c>
      <c r="CX27" s="2"/>
      <c r="CY27" s="8"/>
      <c r="CZ27" s="8"/>
      <c r="DA27" s="8" t="s">
        <v>12</v>
      </c>
      <c r="DB27" s="8" t="s">
        <v>12</v>
      </c>
      <c r="DC27" s="8" t="s">
        <v>11</v>
      </c>
      <c r="DD27" s="8" t="s">
        <v>12</v>
      </c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2">
        <f>COUNTIF(CY27:DR27,"a")</f>
        <v>1</v>
      </c>
      <c r="DT27" s="2"/>
      <c r="DU27" s="8"/>
      <c r="DV27" s="8"/>
      <c r="DW27" s="8"/>
      <c r="DX27" s="8"/>
      <c r="DY27" s="2">
        <f>-COUNTIF(DU27:DX27,"a")</f>
        <v>0</v>
      </c>
      <c r="DZ27" s="2"/>
      <c r="EB27" t="s">
        <v>31</v>
      </c>
      <c r="ED27" s="3">
        <f>IF($C27="ab","ab",SUM(AF27,BL27,BZ27,CM27,CW27,DS27,DY27))</f>
        <v>18</v>
      </c>
      <c r="EE27" s="3">
        <f>IF($C27="ab","ab",ROUND(ED27/$ED$3*20,2))</f>
        <v>3.2999999999999998</v>
      </c>
      <c r="EF27" s="3">
        <f>IF($C27="ab","ab",MIN(20,ROUNDUP(ED27/85*20.199999999999999)))</f>
        <v>5</v>
      </c>
    </row>
    <row r="28" spans="1:254" ht="13.5">
      <c r="A28" s="12">
        <v>22290</v>
      </c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2">
        <f>COUNTIF(C28:AE28,"a")</f>
        <v>0</v>
      </c>
      <c r="AG28" s="2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2">
        <f>COUNTIF(AH28:BK28,"a")</f>
        <v>0</v>
      </c>
      <c r="BN28" s="8" t="s">
        <v>11</v>
      </c>
      <c r="BO28" s="8" t="s">
        <v>11</v>
      </c>
      <c r="BP28" s="8" t="s">
        <v>11</v>
      </c>
      <c r="BQ28" s="8" t="s">
        <v>11</v>
      </c>
      <c r="BR28" s="8" t="s">
        <v>11</v>
      </c>
      <c r="BS28" s="8" t="s">
        <v>11</v>
      </c>
      <c r="BT28" s="8" t="s">
        <v>12</v>
      </c>
      <c r="BU28" s="8"/>
      <c r="BV28" s="8"/>
      <c r="BW28" s="8"/>
      <c r="BX28" s="8"/>
      <c r="BY28" s="8"/>
      <c r="BZ28" s="2">
        <f>COUNTIF(BN28:BY28,"a")</f>
        <v>6</v>
      </c>
      <c r="CA28" s="2"/>
      <c r="CB28" s="8" t="s">
        <v>11</v>
      </c>
      <c r="CC28" s="8" t="s">
        <v>11</v>
      </c>
      <c r="CD28" s="8"/>
      <c r="CE28" s="8" t="s">
        <v>11</v>
      </c>
      <c r="CF28" s="8" t="s">
        <v>11</v>
      </c>
      <c r="CG28" s="8"/>
      <c r="CH28" s="8" t="s">
        <v>11</v>
      </c>
      <c r="CI28" s="8" t="s">
        <v>12</v>
      </c>
      <c r="CJ28" s="8" t="s">
        <v>11</v>
      </c>
      <c r="CK28" s="8" t="s">
        <v>12</v>
      </c>
      <c r="CL28" s="8" t="s">
        <v>12</v>
      </c>
      <c r="CM28" s="2">
        <f>COUNTIF(CB28:CL28,"a")</f>
        <v>6</v>
      </c>
      <c r="CN28" s="2"/>
      <c r="CO28" s="8" t="s">
        <v>11</v>
      </c>
      <c r="CP28" s="8" t="s">
        <v>11</v>
      </c>
      <c r="CQ28" s="8" t="s">
        <v>12</v>
      </c>
      <c r="CR28" s="8" t="s">
        <v>12</v>
      </c>
      <c r="CS28" s="8" t="s">
        <v>12</v>
      </c>
      <c r="CT28" s="8" t="s">
        <v>12</v>
      </c>
      <c r="CU28" s="8" t="s">
        <v>11</v>
      </c>
      <c r="CV28" s="8" t="s">
        <v>11</v>
      </c>
      <c r="CW28" s="2">
        <f>COUNTIF(CO28:CV28,"a")</f>
        <v>4</v>
      </c>
      <c r="CX28" s="2"/>
      <c r="CY28" s="8"/>
      <c r="CZ28" s="8"/>
      <c r="DA28" s="8" t="s">
        <v>11</v>
      </c>
      <c r="DB28" s="8" t="s">
        <v>11</v>
      </c>
      <c r="DC28" s="8" t="s">
        <v>11</v>
      </c>
      <c r="DD28" s="8" t="s">
        <v>11</v>
      </c>
      <c r="DE28" s="8" t="s">
        <v>11</v>
      </c>
      <c r="DF28" s="8"/>
      <c r="DG28" s="8" t="s">
        <v>11</v>
      </c>
      <c r="DH28" s="8" t="s">
        <v>11</v>
      </c>
      <c r="DI28" s="8" t="s">
        <v>11</v>
      </c>
      <c r="DJ28" s="8"/>
      <c r="DK28" s="8"/>
      <c r="DL28" s="8"/>
      <c r="DM28" s="8"/>
      <c r="DN28" s="8" t="s">
        <v>11</v>
      </c>
      <c r="DO28" s="8"/>
      <c r="DP28" s="8" t="s">
        <v>11</v>
      </c>
      <c r="DQ28" s="8"/>
      <c r="DR28" s="8" t="s">
        <v>12</v>
      </c>
      <c r="DS28" s="2">
        <f>COUNTIF(CY28:DR28,"a")</f>
        <v>10</v>
      </c>
      <c r="DT28" s="2"/>
      <c r="DU28" s="8"/>
      <c r="DV28" s="8"/>
      <c r="DW28" s="8"/>
      <c r="DX28" s="8" t="s">
        <v>11</v>
      </c>
      <c r="DY28" s="2">
        <f>-COUNTIF(DU28:DX28,"a")</f>
        <v>-1</v>
      </c>
      <c r="DZ28" s="2"/>
      <c r="EB28" t="s">
        <v>31</v>
      </c>
      <c r="ED28" s="3">
        <f>IF($C28="ab","ab",SUM(AF28,BL28,BZ28,CM28,CW28,DS28,DY28))</f>
        <v>25</v>
      </c>
      <c r="EE28" s="3">
        <f>IF($C28="ab","ab",ROUND(ED28/$ED$3*20,2))</f>
        <v>4.5899999999999999</v>
      </c>
      <c r="EF28" s="3">
        <f>IF($C28="ab","ab",MIN(20,ROUNDUP(ED28/85*20.199999999999999)))</f>
        <v>6</v>
      </c>
    </row>
    <row r="29" spans="1:254" ht="12.86">
      <c r="A29" s="12">
        <v>22340</v>
      </c>
      <c r="B29" s="12"/>
      <c r="C29" s="8" t="s">
        <v>11</v>
      </c>
      <c r="D29" s="8" t="s">
        <v>11</v>
      </c>
      <c r="E29" s="8" t="s">
        <v>11</v>
      </c>
      <c r="F29" s="8" t="s">
        <v>11</v>
      </c>
      <c r="G29" s="8" t="s">
        <v>11</v>
      </c>
      <c r="H29" s="8" t="s">
        <v>11</v>
      </c>
      <c r="I29" s="8" t="s">
        <v>11</v>
      </c>
      <c r="J29" s="8" t="s">
        <v>11</v>
      </c>
      <c r="K29" s="8" t="s">
        <v>11</v>
      </c>
      <c r="L29" s="8" t="s">
        <v>11</v>
      </c>
      <c r="M29" s="8" t="s">
        <v>11</v>
      </c>
      <c r="N29" s="8" t="s">
        <v>11</v>
      </c>
      <c r="O29" s="8" t="s">
        <v>11</v>
      </c>
      <c r="P29" s="8" t="s">
        <v>11</v>
      </c>
      <c r="Q29" s="8" t="s">
        <v>11</v>
      </c>
      <c r="R29" s="8" t="s">
        <v>12</v>
      </c>
      <c r="S29" s="8" t="s">
        <v>11</v>
      </c>
      <c r="T29" s="8" t="s">
        <v>12</v>
      </c>
      <c r="U29" s="8" t="s">
        <v>12</v>
      </c>
      <c r="V29" s="8" t="s">
        <v>12</v>
      </c>
      <c r="W29" s="8" t="s">
        <v>12</v>
      </c>
      <c r="X29" s="8" t="s">
        <v>12</v>
      </c>
      <c r="Y29" s="8" t="s">
        <v>11</v>
      </c>
      <c r="Z29" s="8" t="s">
        <v>11</v>
      </c>
      <c r="AA29" s="8"/>
      <c r="AB29" s="8"/>
      <c r="AC29" s="8"/>
      <c r="AD29" s="8"/>
      <c r="AE29" s="8"/>
      <c r="AF29" s="2">
        <f>COUNTIF(C29:AE29,"a")</f>
        <v>18</v>
      </c>
      <c r="AG29" s="2"/>
      <c r="AH29" s="8" t="s">
        <v>11</v>
      </c>
      <c r="AI29" s="8" t="s">
        <v>11</v>
      </c>
      <c r="AJ29" s="8" t="s">
        <v>11</v>
      </c>
      <c r="AK29" s="8" t="s">
        <v>11</v>
      </c>
      <c r="AL29" s="8" t="s">
        <v>11</v>
      </c>
      <c r="AM29" s="8" t="s">
        <v>11</v>
      </c>
      <c r="AN29" s="8" t="s">
        <v>11</v>
      </c>
      <c r="AO29" s="8" t="s">
        <v>11</v>
      </c>
      <c r="AP29" s="8" t="s">
        <v>11</v>
      </c>
      <c r="AQ29" s="8" t="s">
        <v>11</v>
      </c>
      <c r="AR29" s="8" t="s">
        <v>11</v>
      </c>
      <c r="AS29" s="8" t="s">
        <v>12</v>
      </c>
      <c r="AT29" s="8" t="s">
        <v>11</v>
      </c>
      <c r="AU29" s="8" t="s">
        <v>11</v>
      </c>
      <c r="AV29" s="8" t="s">
        <v>11</v>
      </c>
      <c r="AW29" s="8" t="s">
        <v>11</v>
      </c>
      <c r="AX29" s="8" t="s">
        <v>12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2">
        <f>COUNTIF(AH29:BK29,"a")</f>
        <v>15</v>
      </c>
      <c r="BN29" s="8" t="s">
        <v>11</v>
      </c>
      <c r="BO29" s="8" t="s">
        <v>11</v>
      </c>
      <c r="BP29" s="8" t="s">
        <v>11</v>
      </c>
      <c r="BQ29" s="8" t="s">
        <v>11</v>
      </c>
      <c r="BR29" s="8" t="s">
        <v>11</v>
      </c>
      <c r="BS29" s="8" t="s">
        <v>11</v>
      </c>
      <c r="BT29" s="8" t="s">
        <v>11</v>
      </c>
      <c r="BU29" s="8" t="s">
        <v>12</v>
      </c>
      <c r="BV29" s="8" t="s">
        <v>11</v>
      </c>
      <c r="BW29" s="8" t="s">
        <v>11</v>
      </c>
      <c r="BX29" s="8" t="s">
        <v>11</v>
      </c>
      <c r="BY29" s="8" t="s">
        <v>11</v>
      </c>
      <c r="BZ29" s="2">
        <f>COUNTIF(BN29:BY29,"a")</f>
        <v>11</v>
      </c>
      <c r="CA29" s="2"/>
      <c r="CB29" s="8" t="s">
        <v>11</v>
      </c>
      <c r="CC29" s="8" t="s">
        <v>11</v>
      </c>
      <c r="CD29" s="8" t="s">
        <v>11</v>
      </c>
      <c r="CE29" s="8" t="s">
        <v>11</v>
      </c>
      <c r="CF29" s="8" t="s">
        <v>11</v>
      </c>
      <c r="CG29" s="8" t="s">
        <v>11</v>
      </c>
      <c r="CH29" s="8" t="s">
        <v>11</v>
      </c>
      <c r="CI29" s="8" t="s">
        <v>11</v>
      </c>
      <c r="CJ29" s="8" t="s">
        <v>11</v>
      </c>
      <c r="CK29" s="8" t="s">
        <v>11</v>
      </c>
      <c r="CL29" s="8" t="s">
        <v>11</v>
      </c>
      <c r="CM29" s="2">
        <f>COUNTIF(CB29:CL29,"a")</f>
        <v>11</v>
      </c>
      <c r="CN29" s="2"/>
      <c r="CO29" s="8" t="s">
        <v>12</v>
      </c>
      <c r="CP29" s="8" t="s">
        <v>12</v>
      </c>
      <c r="CQ29" s="8" t="s">
        <v>11</v>
      </c>
      <c r="CR29" s="8" t="s">
        <v>11</v>
      </c>
      <c r="CS29" s="8" t="s">
        <v>11</v>
      </c>
      <c r="CT29" s="8" t="s">
        <v>11</v>
      </c>
      <c r="CU29" s="8" t="s">
        <v>12</v>
      </c>
      <c r="CV29" s="8" t="s">
        <v>12</v>
      </c>
      <c r="CW29" s="2">
        <f>COUNTIF(CO29:CV29,"a")</f>
        <v>4</v>
      </c>
      <c r="CX29" s="2"/>
      <c r="CY29" s="8"/>
      <c r="CZ29" s="8"/>
      <c r="DA29" s="8" t="s">
        <v>11</v>
      </c>
      <c r="DB29" s="8" t="s">
        <v>11</v>
      </c>
      <c r="DC29" s="8" t="s">
        <v>11</v>
      </c>
      <c r="DD29" s="8" t="s">
        <v>11</v>
      </c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2">
        <f>COUNTIF(CY29:DR29,"a")</f>
        <v>4</v>
      </c>
      <c r="DT29" s="2"/>
      <c r="DU29" s="8"/>
      <c r="DV29" s="8"/>
      <c r="DW29" s="8"/>
      <c r="DX29" s="8"/>
      <c r="DY29" s="2">
        <f>-COUNTIF(DU29:DX29,"a")</f>
        <v>0</v>
      </c>
      <c r="DZ29" s="2"/>
      <c r="ED29" s="3">
        <f>IF($C29="ab","ab",SUM(AF29,BL29,BZ29,CM29,CW29,DS29,DY29))</f>
        <v>63</v>
      </c>
      <c r="EE29" s="3">
        <f>IF($C29="ab","ab",ROUND(ED29/$ED$3*20,2))</f>
        <v>11.56</v>
      </c>
      <c r="EF29" s="3">
        <f>IF($C29="ab","ab",MIN(20,ROUNDUP(ED29/85*20.199999999999999)))</f>
        <v>15</v>
      </c>
    </row>
    <row r="30" spans="1:254" ht="13.5">
      <c r="A30" s="12">
        <v>22360</v>
      </c>
      <c r="B30" s="12"/>
      <c r="C30" s="8" t="s">
        <v>11</v>
      </c>
      <c r="D30" s="8" t="s">
        <v>11</v>
      </c>
      <c r="E30" s="8" t="s">
        <v>11</v>
      </c>
      <c r="F30" s="8" t="s">
        <v>11</v>
      </c>
      <c r="G30" s="8" t="s">
        <v>11</v>
      </c>
      <c r="H30" s="8" t="s">
        <v>11</v>
      </c>
      <c r="I30" s="8" t="s">
        <v>11</v>
      </c>
      <c r="J30" s="8" t="s">
        <v>11</v>
      </c>
      <c r="K30" s="8"/>
      <c r="L30" s="8" t="s">
        <v>11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12</v>
      </c>
      <c r="S30" s="8" t="s">
        <v>12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">
        <f>COUNTIF(C30:AE30,"a")</f>
        <v>14</v>
      </c>
      <c r="AG30" s="2"/>
      <c r="AH30" s="8" t="s">
        <v>11</v>
      </c>
      <c r="AI30" s="8" t="s">
        <v>11</v>
      </c>
      <c r="AJ30" s="8" t="s">
        <v>11</v>
      </c>
      <c r="AK30" s="8" t="s">
        <v>11</v>
      </c>
      <c r="AL30" s="8" t="s">
        <v>11</v>
      </c>
      <c r="AM30" s="8" t="s">
        <v>11</v>
      </c>
      <c r="AN30" s="8" t="s">
        <v>12</v>
      </c>
      <c r="AO30" s="8" t="s">
        <v>12</v>
      </c>
      <c r="AP30" s="8" t="s">
        <v>12</v>
      </c>
      <c r="AQ30" s="8"/>
      <c r="AR30" s="8" t="s">
        <v>12</v>
      </c>
      <c r="AS30" s="8"/>
      <c r="AT30" s="8" t="s">
        <v>11</v>
      </c>
      <c r="AU30" s="8" t="s">
        <v>11</v>
      </c>
      <c r="AV30" s="8" t="s">
        <v>11</v>
      </c>
      <c r="AW30" s="8" t="s">
        <v>11</v>
      </c>
      <c r="AX30" s="8" t="s">
        <v>12</v>
      </c>
      <c r="AY30" s="8"/>
      <c r="AZ30" s="8"/>
      <c r="BA30" s="8"/>
      <c r="BB30" s="8"/>
      <c r="BC30" s="8"/>
      <c r="BD30" s="8" t="s">
        <v>11</v>
      </c>
      <c r="BE30" s="8" t="s">
        <v>12</v>
      </c>
      <c r="BF30" s="8"/>
      <c r="BG30" s="8"/>
      <c r="BH30" s="8"/>
      <c r="BI30" s="8"/>
      <c r="BJ30" s="8"/>
      <c r="BK30" s="8"/>
      <c r="BL30" s="2">
        <f>COUNTIF(AH30:BK30,"a")</f>
        <v>11</v>
      </c>
      <c r="BN30" s="8" t="s">
        <v>11</v>
      </c>
      <c r="BO30" s="8" t="s">
        <v>11</v>
      </c>
      <c r="BP30" s="8" t="s">
        <v>11</v>
      </c>
      <c r="BQ30" s="8" t="s">
        <v>11</v>
      </c>
      <c r="BR30" s="8" t="s">
        <v>11</v>
      </c>
      <c r="BS30" s="8" t="s">
        <v>11</v>
      </c>
      <c r="BT30" s="8" t="s">
        <v>11</v>
      </c>
      <c r="BU30" s="8" t="s">
        <v>12</v>
      </c>
      <c r="BV30" s="8" t="s">
        <v>11</v>
      </c>
      <c r="BW30" s="8" t="s">
        <v>11</v>
      </c>
      <c r="BX30" s="8" t="s">
        <v>11</v>
      </c>
      <c r="BY30" s="8" t="s">
        <v>11</v>
      </c>
      <c r="BZ30" s="2">
        <f>COUNTIF(BN30:BY30,"a")</f>
        <v>11</v>
      </c>
      <c r="CA30" s="2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2">
        <f>COUNTIF(CB30:CL30,"a")</f>
        <v>0</v>
      </c>
      <c r="CN30" s="2"/>
      <c r="CO30" s="8" t="s">
        <v>12</v>
      </c>
      <c r="CP30" s="8" t="s">
        <v>12</v>
      </c>
      <c r="CQ30" s="8" t="s">
        <v>11</v>
      </c>
      <c r="CR30" s="8" t="s">
        <v>11</v>
      </c>
      <c r="CS30" s="8" t="s">
        <v>12</v>
      </c>
      <c r="CT30" s="8" t="s">
        <v>12</v>
      </c>
      <c r="CU30" s="8" t="s">
        <v>12</v>
      </c>
      <c r="CV30" s="8" t="s">
        <v>12</v>
      </c>
      <c r="CW30" s="2">
        <f>COUNTIF(CO30:CV30,"a")</f>
        <v>2</v>
      </c>
      <c r="CX30" s="2"/>
      <c r="CY30" s="8"/>
      <c r="CZ30" s="8" t="s">
        <v>11</v>
      </c>
      <c r="DA30" s="8" t="s">
        <v>11</v>
      </c>
      <c r="DB30" s="8" t="s">
        <v>11</v>
      </c>
      <c r="DC30" s="8" t="s">
        <v>11</v>
      </c>
      <c r="DD30" s="8" t="s">
        <v>11</v>
      </c>
      <c r="DE30" s="8" t="s">
        <v>11</v>
      </c>
      <c r="DF30" s="8"/>
      <c r="DG30" s="8" t="s">
        <v>11</v>
      </c>
      <c r="DH30" s="8" t="s">
        <v>11</v>
      </c>
      <c r="DI30" s="8" t="s">
        <v>11</v>
      </c>
      <c r="DJ30" s="8" t="s">
        <v>11</v>
      </c>
      <c r="DK30" s="8"/>
      <c r="DL30" s="8"/>
      <c r="DM30" s="8"/>
      <c r="DN30" s="8" t="s">
        <v>11</v>
      </c>
      <c r="DO30" s="8" t="s">
        <v>11</v>
      </c>
      <c r="DP30" s="8" t="s">
        <v>12</v>
      </c>
      <c r="DQ30" s="8"/>
      <c r="DR30" s="8" t="s">
        <v>12</v>
      </c>
      <c r="DS30" s="2">
        <f>COUNTIF(CY30:DR30,"a")</f>
        <v>12</v>
      </c>
      <c r="DT30" s="2"/>
      <c r="DU30" s="8" t="s">
        <v>11</v>
      </c>
      <c r="DV30" s="8" t="s">
        <v>11</v>
      </c>
      <c r="DW30" s="8"/>
      <c r="DX30" s="8" t="s">
        <v>11</v>
      </c>
      <c r="DY30" s="2">
        <f>-COUNTIF(DU30:DX30,"a")</f>
        <v>-3</v>
      </c>
      <c r="DZ30" s="2"/>
      <c r="ED30" s="3">
        <f>IF($C30="ab","ab",SUM(AF30,BL30,BZ30,CM30,CW30,DS30,DY30))</f>
        <v>47</v>
      </c>
      <c r="EE30" s="3">
        <f>IF($C30="ab","ab",ROUND(ED30/$ED$3*20,2))</f>
        <v>8.6199999999999992</v>
      </c>
      <c r="EF30" s="3">
        <f>IF($C30="ab","ab",MIN(20,ROUNDUP(ED30/85*20.199999999999999)))</f>
        <v>12</v>
      </c>
    </row>
    <row r="31" spans="1:254" ht="13.5">
      <c r="A31" s="12">
        <v>22420</v>
      </c>
      <c r="B31" s="12"/>
      <c r="C31" s="8" t="s">
        <v>11</v>
      </c>
      <c r="D31" s="8" t="s">
        <v>11</v>
      </c>
      <c r="E31" s="8" t="s">
        <v>11</v>
      </c>
      <c r="F31" s="8" t="s">
        <v>11</v>
      </c>
      <c r="G31" s="8" t="s">
        <v>11</v>
      </c>
      <c r="H31" s="8" t="s">
        <v>11</v>
      </c>
      <c r="I31" s="8" t="s">
        <v>11</v>
      </c>
      <c r="J31" s="8" t="s">
        <v>11</v>
      </c>
      <c r="K31" s="8" t="s">
        <v>11</v>
      </c>
      <c r="L31" s="8" t="s">
        <v>11</v>
      </c>
      <c r="M31" s="8" t="s">
        <v>11</v>
      </c>
      <c r="N31" s="8" t="s">
        <v>11</v>
      </c>
      <c r="O31" s="8" t="s">
        <v>11</v>
      </c>
      <c r="P31" s="8" t="s">
        <v>11</v>
      </c>
      <c r="Q31" s="8" t="s">
        <v>11</v>
      </c>
      <c r="R31" s="8" t="s">
        <v>11</v>
      </c>
      <c r="S31" s="8" t="s">
        <v>12</v>
      </c>
      <c r="T31" s="8" t="s">
        <v>11</v>
      </c>
      <c r="U31" s="8" t="s">
        <v>11</v>
      </c>
      <c r="V31" s="8"/>
      <c r="W31" s="8" t="s">
        <v>11</v>
      </c>
      <c r="X31" s="8" t="s">
        <v>11</v>
      </c>
      <c r="Y31" s="8" t="s">
        <v>11</v>
      </c>
      <c r="Z31" s="8" t="s">
        <v>11</v>
      </c>
      <c r="AA31" s="8"/>
      <c r="AB31" s="8"/>
      <c r="AC31" s="8"/>
      <c r="AD31" s="8"/>
      <c r="AE31" s="8"/>
      <c r="AF31" s="2">
        <f>COUNTIF(C31:AE31,"a")</f>
        <v>22</v>
      </c>
      <c r="AG31" s="2"/>
      <c r="AH31" s="8" t="s">
        <v>11</v>
      </c>
      <c r="AI31" s="8" t="s">
        <v>11</v>
      </c>
      <c r="AJ31" s="8" t="s">
        <v>11</v>
      </c>
      <c r="AK31" s="8" t="s">
        <v>11</v>
      </c>
      <c r="AL31" s="8" t="s">
        <v>11</v>
      </c>
      <c r="AM31" s="8" t="s">
        <v>11</v>
      </c>
      <c r="AN31" s="8" t="s">
        <v>11</v>
      </c>
      <c r="AO31" s="8" t="s">
        <v>11</v>
      </c>
      <c r="AP31" s="8" t="s">
        <v>11</v>
      </c>
      <c r="AQ31" s="8" t="s">
        <v>11</v>
      </c>
      <c r="AR31" s="8" t="s">
        <v>11</v>
      </c>
      <c r="AS31" s="8" t="s">
        <v>11</v>
      </c>
      <c r="AT31" s="8" t="s">
        <v>11</v>
      </c>
      <c r="AU31" s="8" t="s">
        <v>11</v>
      </c>
      <c r="AV31" s="8" t="s">
        <v>11</v>
      </c>
      <c r="AW31" s="8" t="s">
        <v>11</v>
      </c>
      <c r="AX31" s="8" t="s">
        <v>12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2">
        <f>COUNTIF(AH31:BK31,"a")</f>
        <v>16</v>
      </c>
      <c r="BN31" s="8" t="s">
        <v>11</v>
      </c>
      <c r="BO31" s="8" t="s">
        <v>11</v>
      </c>
      <c r="BP31" s="8" t="s">
        <v>11</v>
      </c>
      <c r="BQ31" s="8" t="s">
        <v>11</v>
      </c>
      <c r="BR31" s="8" t="s">
        <v>11</v>
      </c>
      <c r="BS31" s="8" t="s">
        <v>11</v>
      </c>
      <c r="BT31" s="8" t="s">
        <v>11</v>
      </c>
      <c r="BU31" s="8" t="s">
        <v>11</v>
      </c>
      <c r="BV31" s="8"/>
      <c r="BW31" s="8"/>
      <c r="BX31" s="8"/>
      <c r="BY31" s="8"/>
      <c r="BZ31" s="2">
        <f>COUNTIF(BN31:BY31,"a")</f>
        <v>8</v>
      </c>
      <c r="CA31" s="2"/>
      <c r="CB31" s="8" t="s">
        <v>11</v>
      </c>
      <c r="CC31" s="8" t="inlineStr">
        <is>
          <t>aa</t>
        </is>
      </c>
      <c r="CD31" s="8"/>
      <c r="CE31" s="8" t="s">
        <v>11</v>
      </c>
      <c r="CF31" s="8" t="s">
        <v>11</v>
      </c>
      <c r="CG31" s="8" t="s">
        <v>11</v>
      </c>
      <c r="CH31" s="8" t="s">
        <v>11</v>
      </c>
      <c r="CI31" s="8" t="s">
        <v>12</v>
      </c>
      <c r="CJ31" s="8" t="s">
        <v>11</v>
      </c>
      <c r="CK31" s="8" t="s">
        <v>11</v>
      </c>
      <c r="CL31" s="8" t="s">
        <v>12</v>
      </c>
      <c r="CM31" s="2">
        <f>COUNTIF(CB31:CL31,"a")</f>
        <v>7</v>
      </c>
      <c r="CN31" s="2"/>
      <c r="CO31" s="8" t="s">
        <v>11</v>
      </c>
      <c r="CP31" s="8" t="s">
        <v>11</v>
      </c>
      <c r="CQ31" s="8" t="s">
        <v>12</v>
      </c>
      <c r="CR31" s="8" t="s">
        <v>12</v>
      </c>
      <c r="CS31" s="8" t="s">
        <v>12</v>
      </c>
      <c r="CT31" s="8" t="s">
        <v>12</v>
      </c>
      <c r="CU31" s="8" t="s">
        <v>12</v>
      </c>
      <c r="CV31" s="8" t="s">
        <v>12</v>
      </c>
      <c r="CW31" s="2">
        <f>COUNTIF(CO31:CV31,"a")</f>
        <v>2</v>
      </c>
      <c r="CX31" s="2"/>
      <c r="CY31" s="8"/>
      <c r="CZ31" s="8"/>
      <c r="DA31" s="8" t="s">
        <v>11</v>
      </c>
      <c r="DB31" s="8" t="s">
        <v>11</v>
      </c>
      <c r="DC31" s="8" t="s">
        <v>11</v>
      </c>
      <c r="DD31" s="8" t="s">
        <v>11</v>
      </c>
      <c r="DE31" s="8" t="s">
        <v>11</v>
      </c>
      <c r="DF31" s="8"/>
      <c r="DG31" s="8" t="s">
        <v>12</v>
      </c>
      <c r="DH31" s="8" t="s">
        <v>11</v>
      </c>
      <c r="DI31" s="8" t="s">
        <v>11</v>
      </c>
      <c r="DJ31" s="8"/>
      <c r="DK31" s="8"/>
      <c r="DL31" s="8"/>
      <c r="DM31" s="8"/>
      <c r="DN31" s="8" t="s">
        <v>11</v>
      </c>
      <c r="DO31" s="8"/>
      <c r="DP31" s="8" t="s">
        <v>11</v>
      </c>
      <c r="DQ31" s="8"/>
      <c r="DR31" s="8" t="s">
        <v>11</v>
      </c>
      <c r="DS31" s="2">
        <f>COUNTIF(CY31:DR31,"a")</f>
        <v>10</v>
      </c>
      <c r="DT31" s="2"/>
      <c r="DU31" s="8"/>
      <c r="DV31" s="8"/>
      <c r="DW31" s="8"/>
      <c r="DX31" s="8" t="s">
        <v>11</v>
      </c>
      <c r="DY31" s="2">
        <f>-COUNTIF(DU31:DX31,"a")</f>
        <v>-1</v>
      </c>
      <c r="DZ31" s="2"/>
      <c r="ED31" s="3">
        <f>IF($C31="ab","ab",SUM(AF31,BL31,BZ31,CM31,CW31,DS31,DY31))</f>
        <v>64</v>
      </c>
      <c r="EE31" s="3">
        <f>IF($C31="ab","ab",ROUND(ED31/$ED$3*20,2))</f>
        <v>11.74</v>
      </c>
      <c r="EF31" s="3">
        <f>IF($C31="ab","ab",MIN(20,ROUNDUP(ED31/85*20.199999999999999)))</f>
        <v>16</v>
      </c>
    </row>
    <row r="32" spans="1:254" ht="13.5">
      <c r="A32" s="12">
        <v>22470</v>
      </c>
      <c r="B32" s="12"/>
      <c r="C32" s="8" t="s">
        <v>11</v>
      </c>
      <c r="D32" s="8" t="s">
        <v>11</v>
      </c>
      <c r="E32" s="8" t="s">
        <v>11</v>
      </c>
      <c r="F32" s="8" t="s">
        <v>11</v>
      </c>
      <c r="G32" s="8" t="s">
        <v>11</v>
      </c>
      <c r="H32" s="8" t="s">
        <v>11</v>
      </c>
      <c r="I32" s="8" t="s">
        <v>11</v>
      </c>
      <c r="J32" s="8" t="s">
        <v>11</v>
      </c>
      <c r="K32" s="8"/>
      <c r="L32" s="8" t="s">
        <v>11</v>
      </c>
      <c r="M32" s="8" t="s">
        <v>11</v>
      </c>
      <c r="N32" s="8" t="s">
        <v>11</v>
      </c>
      <c r="O32" s="8" t="s">
        <v>11</v>
      </c>
      <c r="P32" s="8" t="s">
        <v>11</v>
      </c>
      <c r="Q32" s="8" t="s">
        <v>11</v>
      </c>
      <c r="R32" s="8" t="s">
        <v>11</v>
      </c>
      <c r="S32" s="8" t="s">
        <v>11</v>
      </c>
      <c r="T32" s="8" t="s">
        <v>12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2">
        <f>COUNTIF(C32:AE32,"a")</f>
        <v>16</v>
      </c>
      <c r="AG32" s="2"/>
      <c r="AH32" s="8" t="s">
        <v>11</v>
      </c>
      <c r="AI32" s="8" t="s">
        <v>11</v>
      </c>
      <c r="AJ32" s="8" t="s">
        <v>11</v>
      </c>
      <c r="AK32" s="8"/>
      <c r="AL32" s="8"/>
      <c r="AM32" s="8" t="s">
        <v>11</v>
      </c>
      <c r="AN32" s="8" t="s">
        <v>12</v>
      </c>
      <c r="AO32" s="8" t="s">
        <v>12</v>
      </c>
      <c r="AP32" s="8" t="s">
        <v>12</v>
      </c>
      <c r="AQ32" s="8" t="s">
        <v>11</v>
      </c>
      <c r="AR32" s="8" t="s">
        <v>11</v>
      </c>
      <c r="AS32" s="8" t="s">
        <v>12</v>
      </c>
      <c r="AT32" s="8" t="s">
        <v>11</v>
      </c>
      <c r="AU32" s="8" t="s">
        <v>11</v>
      </c>
      <c r="AV32" s="8" t="s">
        <v>11</v>
      </c>
      <c r="AW32" s="8" t="s">
        <v>11</v>
      </c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2">
        <f>COUNTIF(AH32:BK32,"a")</f>
        <v>10</v>
      </c>
      <c r="BN32" s="8" t="s">
        <v>12</v>
      </c>
      <c r="BO32" s="8" t="s">
        <v>11</v>
      </c>
      <c r="BP32" s="8" t="s">
        <v>11</v>
      </c>
      <c r="BQ32" s="8" t="s">
        <v>11</v>
      </c>
      <c r="BR32" s="8" t="s">
        <v>11</v>
      </c>
      <c r="BS32" s="8" t="s">
        <v>11</v>
      </c>
      <c r="BT32" s="8" t="s">
        <v>12</v>
      </c>
      <c r="BU32" s="8"/>
      <c r="BV32" s="8"/>
      <c r="BW32" s="8"/>
      <c r="BX32" s="8"/>
      <c r="BY32" s="8"/>
      <c r="BZ32" s="2">
        <f>COUNTIF(BN32:BY32,"a")</f>
        <v>5</v>
      </c>
      <c r="CA32" s="2"/>
      <c r="CB32" s="8" t="s">
        <v>11</v>
      </c>
      <c r="CC32" s="8" t="s">
        <v>11</v>
      </c>
      <c r="CD32" s="8"/>
      <c r="CE32" s="8" t="s">
        <v>11</v>
      </c>
      <c r="CF32" s="8" t="s">
        <v>11</v>
      </c>
      <c r="CG32" s="8"/>
      <c r="CH32" s="8" t="s">
        <v>12</v>
      </c>
      <c r="CI32" s="8" t="s">
        <v>11</v>
      </c>
      <c r="CJ32" s="8" t="s">
        <v>11</v>
      </c>
      <c r="CK32" s="8" t="s">
        <v>11</v>
      </c>
      <c r="CL32" s="8" t="s">
        <v>11</v>
      </c>
      <c r="CM32" s="2">
        <f>COUNTIF(CB32:CL32,"a")</f>
        <v>8</v>
      </c>
      <c r="CN32" s="2"/>
      <c r="CO32" s="8" t="s">
        <v>11</v>
      </c>
      <c r="CP32" s="8" t="s">
        <v>11</v>
      </c>
      <c r="CQ32" s="8" t="s">
        <v>12</v>
      </c>
      <c r="CR32" s="8" t="s">
        <v>12</v>
      </c>
      <c r="CS32" s="8" t="s">
        <v>12</v>
      </c>
      <c r="CT32" s="8" t="s">
        <v>12</v>
      </c>
      <c r="CU32" s="8" t="s">
        <v>12</v>
      </c>
      <c r="CV32" s="8" t="s">
        <v>12</v>
      </c>
      <c r="CW32" s="2">
        <f>COUNTIF(CO32:CV32,"a")</f>
        <v>2</v>
      </c>
      <c r="CX32" s="2"/>
      <c r="CY32" s="8"/>
      <c r="CZ32" s="8"/>
      <c r="DA32" s="8" t="s">
        <v>11</v>
      </c>
      <c r="DB32" s="8" t="s">
        <v>11</v>
      </c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 t="s">
        <v>11</v>
      </c>
      <c r="DO32" s="8" t="s">
        <v>11</v>
      </c>
      <c r="DP32" s="8" t="s">
        <v>11</v>
      </c>
      <c r="DQ32" s="8"/>
      <c r="DR32" s="8"/>
      <c r="DS32" s="2">
        <f>COUNTIF(CY32:DR32,"a")</f>
        <v>5</v>
      </c>
      <c r="DT32" s="2"/>
      <c r="DU32" s="8"/>
      <c r="DV32" s="8"/>
      <c r="DW32" s="8"/>
      <c r="DX32" s="8" t="s">
        <v>11</v>
      </c>
      <c r="DY32" s="2">
        <f>-COUNTIF(DU32:DX32,"a")</f>
        <v>-1</v>
      </c>
      <c r="DZ32" s="2"/>
      <c r="ED32" s="3">
        <f>IF($C32="ab","ab",SUM(AF32,BL32,BZ32,CM32,CW32,DS32,DY32))</f>
        <v>45</v>
      </c>
      <c r="EE32" s="3">
        <f>IF($C32="ab","ab",ROUND(ED32/$ED$3*20,2))</f>
        <v>8.2599999999999998</v>
      </c>
      <c r="EF32" s="3">
        <f>IF($C32="ab","ab",MIN(20,ROUNDUP(ED32/85*20.199999999999999)))</f>
        <v>11</v>
      </c>
    </row>
    <row r="33" spans="1:254" ht="13.5">
      <c r="A33" s="12">
        <v>22510</v>
      </c>
      <c r="B33" s="12"/>
      <c r="C33" s="8" t="s">
        <v>11</v>
      </c>
      <c r="D33" s="8" t="s">
        <v>11</v>
      </c>
      <c r="E33" s="8" t="s">
        <v>11</v>
      </c>
      <c r="F33" s="8" t="s">
        <v>11</v>
      </c>
      <c r="G33" s="8" t="s">
        <v>11</v>
      </c>
      <c r="H33" s="8" t="s">
        <v>11</v>
      </c>
      <c r="I33" s="8" t="s">
        <v>11</v>
      </c>
      <c r="J33" s="8" t="s">
        <v>11</v>
      </c>
      <c r="K33" s="8"/>
      <c r="L33" s="8" t="s">
        <v>11</v>
      </c>
      <c r="M33" s="8" t="s">
        <v>11</v>
      </c>
      <c r="N33" s="8" t="s">
        <v>11</v>
      </c>
      <c r="O33" s="8" t="s">
        <v>11</v>
      </c>
      <c r="P33" s="8" t="s">
        <v>11</v>
      </c>
      <c r="Q33" s="8"/>
      <c r="R33" s="8" t="s">
        <v>12</v>
      </c>
      <c r="S33" s="8" t="s">
        <v>11</v>
      </c>
      <c r="T33" s="8" t="s">
        <v>11</v>
      </c>
      <c r="U33" s="8" t="s">
        <v>11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2">
        <f>COUNTIF(C33:AE33,"a")</f>
        <v>16</v>
      </c>
      <c r="AG33" s="2"/>
      <c r="AH33" s="8" t="s">
        <v>11</v>
      </c>
      <c r="AI33" s="8" t="s">
        <v>11</v>
      </c>
      <c r="AJ33" s="8" t="s">
        <v>11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2">
        <f>COUNTIF(AH33:BK33,"a")</f>
        <v>3</v>
      </c>
      <c r="BN33" s="8" t="s">
        <v>11</v>
      </c>
      <c r="BO33" s="8" t="s">
        <v>11</v>
      </c>
      <c r="BP33" s="8" t="s">
        <v>11</v>
      </c>
      <c r="BQ33" s="8"/>
      <c r="BR33" s="8"/>
      <c r="BS33" s="8"/>
      <c r="BT33" s="8"/>
      <c r="BU33" s="8"/>
      <c r="BV33" s="8" t="s">
        <v>11</v>
      </c>
      <c r="BW33" s="8" t="s">
        <v>12</v>
      </c>
      <c r="BX33" s="8" t="s">
        <v>11</v>
      </c>
      <c r="BY33" s="8" t="s">
        <v>11</v>
      </c>
      <c r="BZ33" s="2">
        <f>COUNTIF(BN33:BY33,"a")</f>
        <v>6</v>
      </c>
      <c r="CA33" s="2"/>
      <c r="CB33" s="8" t="s">
        <v>11</v>
      </c>
      <c r="CC33" s="8" t="s">
        <v>11</v>
      </c>
      <c r="CD33" s="8" t="s">
        <v>12</v>
      </c>
      <c r="CE33" s="8" t="s">
        <v>11</v>
      </c>
      <c r="CF33" s="8" t="s">
        <v>11</v>
      </c>
      <c r="CG33" s="8" t="s">
        <v>11</v>
      </c>
      <c r="CH33" s="8" t="s">
        <v>11</v>
      </c>
      <c r="CI33" s="8" t="s">
        <v>11</v>
      </c>
      <c r="CJ33" s="8" t="s">
        <v>11</v>
      </c>
      <c r="CK33" s="8" t="s">
        <v>11</v>
      </c>
      <c r="CL33" s="8" t="s">
        <v>12</v>
      </c>
      <c r="CM33" s="2">
        <f>COUNTIF(CB33:CL33,"a")</f>
        <v>9</v>
      </c>
      <c r="CN33" s="2"/>
      <c r="CO33" s="8" t="s">
        <v>12</v>
      </c>
      <c r="CP33" s="8" t="s">
        <v>12</v>
      </c>
      <c r="CQ33" s="8" t="s">
        <v>11</v>
      </c>
      <c r="CR33" s="8" t="s">
        <v>11</v>
      </c>
      <c r="CS33" s="8" t="s">
        <v>11</v>
      </c>
      <c r="CT33" s="8" t="s">
        <v>11</v>
      </c>
      <c r="CU33" s="8"/>
      <c r="CV33" s="8"/>
      <c r="CW33" s="2">
        <f>COUNTIF(CO33:CV33,"a")</f>
        <v>4</v>
      </c>
      <c r="CX33" s="2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2">
        <f>COUNTIF(CY33:DR33,"a")</f>
        <v>0</v>
      </c>
      <c r="DT33" s="2"/>
      <c r="DU33" s="8"/>
      <c r="DV33" s="8" t="s">
        <v>11</v>
      </c>
      <c r="DW33" s="8"/>
      <c r="DX33" s="8"/>
      <c r="DY33" s="2">
        <f>-COUNTIF(DU33:DX33,"a")</f>
        <v>-1</v>
      </c>
      <c r="DZ33" s="2"/>
      <c r="ED33" s="3">
        <f>IF($C33="ab","ab",SUM(AF33,BL33,BZ33,CM33,CW33,DS33,DY33))</f>
        <v>37</v>
      </c>
      <c r="EE33" s="3">
        <f>IF($C33="ab","ab",ROUND(ED33/$ED$3*20,2))</f>
        <v>6.79</v>
      </c>
      <c r="EF33" s="3">
        <f>IF($C33="ab","ab",MIN(20,ROUNDUP(ED33/85*20.199999999999999)))</f>
        <v>9</v>
      </c>
    </row>
    <row r="34" spans="1:254" ht="13.5">
      <c r="A34" s="12">
        <v>22550</v>
      </c>
      <c r="B34" s="12"/>
      <c r="C34" s="8" t="s">
        <v>11</v>
      </c>
      <c r="D34" s="8" t="s">
        <v>11</v>
      </c>
      <c r="E34" s="8" t="s">
        <v>11</v>
      </c>
      <c r="F34" s="8" t="s">
        <v>11</v>
      </c>
      <c r="G34" s="8" t="s">
        <v>11</v>
      </c>
      <c r="H34" s="8" t="s">
        <v>11</v>
      </c>
      <c r="I34" s="8" t="s">
        <v>11</v>
      </c>
      <c r="J34" s="8" t="s">
        <v>11</v>
      </c>
      <c r="K34" s="8" t="s">
        <v>11</v>
      </c>
      <c r="L34" s="8" t="s">
        <v>11</v>
      </c>
      <c r="M34" s="8" t="s">
        <v>11</v>
      </c>
      <c r="N34" s="8" t="s">
        <v>11</v>
      </c>
      <c r="O34" s="8" t="s">
        <v>11</v>
      </c>
      <c r="P34" s="8" t="s">
        <v>11</v>
      </c>
      <c r="Q34" s="8" t="s">
        <v>12</v>
      </c>
      <c r="R34" s="8" t="s">
        <v>11</v>
      </c>
      <c r="S34" s="8" t="s">
        <v>11</v>
      </c>
      <c r="T34" s="8" t="s">
        <v>11</v>
      </c>
      <c r="U34" s="8" t="s">
        <v>11</v>
      </c>
      <c r="V34" s="8" t="s">
        <v>11</v>
      </c>
      <c r="W34" s="8" t="s">
        <v>11</v>
      </c>
      <c r="X34" s="8" t="s">
        <v>11</v>
      </c>
      <c r="Y34" s="8" t="s">
        <v>11</v>
      </c>
      <c r="Z34" s="8" t="s">
        <v>11</v>
      </c>
      <c r="AA34" s="8" t="s">
        <v>11</v>
      </c>
      <c r="AB34" s="8" t="s">
        <v>11</v>
      </c>
      <c r="AC34" s="8" t="s">
        <v>11</v>
      </c>
      <c r="AD34" s="8" t="s">
        <v>11</v>
      </c>
      <c r="AE34" s="8"/>
      <c r="AF34" s="2">
        <f>COUNTIF(C34:AE34,"a")</f>
        <v>27</v>
      </c>
      <c r="AG34" s="2"/>
      <c r="AH34" s="8" t="s">
        <v>11</v>
      </c>
      <c r="AI34" s="8" t="s">
        <v>11</v>
      </c>
      <c r="AJ34" s="8" t="s">
        <v>11</v>
      </c>
      <c r="AK34" s="8" t="s">
        <v>11</v>
      </c>
      <c r="AL34" s="8" t="s">
        <v>11</v>
      </c>
      <c r="AM34" s="8" t="s">
        <v>11</v>
      </c>
      <c r="AN34" s="8" t="s">
        <v>11</v>
      </c>
      <c r="AO34" s="8" t="s">
        <v>11</v>
      </c>
      <c r="AP34" s="8" t="s">
        <v>11</v>
      </c>
      <c r="AQ34" s="8" t="s">
        <v>11</v>
      </c>
      <c r="AR34" s="8" t="s">
        <v>11</v>
      </c>
      <c r="AS34" s="8" t="s">
        <v>11</v>
      </c>
      <c r="AT34" s="8" t="s">
        <v>11</v>
      </c>
      <c r="AU34" s="8" t="s">
        <v>11</v>
      </c>
      <c r="AV34" s="8" t="s">
        <v>11</v>
      </c>
      <c r="AW34" s="8" t="s">
        <v>11</v>
      </c>
      <c r="AX34" s="8" t="s">
        <v>11</v>
      </c>
      <c r="AY34" s="8" t="s">
        <v>11</v>
      </c>
      <c r="AZ34" s="8" t="s">
        <v>11</v>
      </c>
      <c r="BA34" s="8" t="s">
        <v>11</v>
      </c>
      <c r="BB34" s="8" t="s">
        <v>11</v>
      </c>
      <c r="BC34" s="8" t="s">
        <v>11</v>
      </c>
      <c r="BD34" s="8"/>
      <c r="BE34" s="8" t="s">
        <v>11</v>
      </c>
      <c r="BF34" s="8" t="s">
        <v>11</v>
      </c>
      <c r="BG34" s="8" t="s">
        <v>11</v>
      </c>
      <c r="BH34" s="8" t="s">
        <v>11</v>
      </c>
      <c r="BI34" s="8" t="s">
        <v>11</v>
      </c>
      <c r="BJ34" s="8"/>
      <c r="BK34" s="8"/>
      <c r="BL34" s="2">
        <f>COUNTIF(AH34:BK34,"a")</f>
        <v>27</v>
      </c>
      <c r="BN34" s="8" t="s">
        <v>11</v>
      </c>
      <c r="BO34" s="8" t="s">
        <v>11</v>
      </c>
      <c r="BP34" s="8" t="s">
        <v>11</v>
      </c>
      <c r="BQ34" s="8" t="s">
        <v>11</v>
      </c>
      <c r="BR34" s="8" t="s">
        <v>11</v>
      </c>
      <c r="BS34" s="8" t="s">
        <v>11</v>
      </c>
      <c r="BT34" s="8" t="s">
        <v>11</v>
      </c>
      <c r="BU34" s="8" t="s">
        <v>11</v>
      </c>
      <c r="BV34" s="8" t="s">
        <v>11</v>
      </c>
      <c r="BW34" s="8" t="s">
        <v>11</v>
      </c>
      <c r="BX34" s="8" t="s">
        <v>11</v>
      </c>
      <c r="BY34" s="8" t="s">
        <v>11</v>
      </c>
      <c r="BZ34" s="2">
        <f>COUNTIF(BN34:BY34,"a")</f>
        <v>12</v>
      </c>
      <c r="CA34" s="2"/>
      <c r="CB34" s="8"/>
      <c r="CC34" s="8" t="s">
        <v>11</v>
      </c>
      <c r="CD34" s="8" t="s">
        <v>11</v>
      </c>
      <c r="CE34" s="8" t="s">
        <v>11</v>
      </c>
      <c r="CF34" s="8" t="s">
        <v>11</v>
      </c>
      <c r="CG34" s="8" t="s">
        <v>11</v>
      </c>
      <c r="CH34" s="8" t="s">
        <v>11</v>
      </c>
      <c r="CI34" s="8" t="s">
        <v>11</v>
      </c>
      <c r="CJ34" s="8" t="s">
        <v>11</v>
      </c>
      <c r="CK34" s="8" t="s">
        <v>11</v>
      </c>
      <c r="CL34" s="8" t="s">
        <v>11</v>
      </c>
      <c r="CM34" s="2">
        <f>COUNTIF(CB34:CL34,"a")</f>
        <v>10</v>
      </c>
      <c r="CN34" s="2"/>
      <c r="CO34" s="8" t="s">
        <v>12</v>
      </c>
      <c r="CP34" s="8" t="s">
        <v>12</v>
      </c>
      <c r="CQ34" s="8" t="s">
        <v>11</v>
      </c>
      <c r="CR34" s="8" t="s">
        <v>11</v>
      </c>
      <c r="CS34" s="8" t="s">
        <v>11</v>
      </c>
      <c r="CT34" s="8" t="s">
        <v>11</v>
      </c>
      <c r="CU34" s="8" t="s">
        <v>11</v>
      </c>
      <c r="CV34" s="8" t="s">
        <v>11</v>
      </c>
      <c r="CW34" s="2">
        <f>COUNTIF(CO34:CV34,"a")</f>
        <v>6</v>
      </c>
      <c r="CX34" s="2"/>
      <c r="CY34" s="8"/>
      <c r="CZ34" s="8" t="s">
        <v>11</v>
      </c>
      <c r="DA34" s="8" t="s">
        <v>11</v>
      </c>
      <c r="DB34" s="8" t="s">
        <v>11</v>
      </c>
      <c r="DC34" s="8" t="s">
        <v>11</v>
      </c>
      <c r="DD34" s="8" t="s">
        <v>11</v>
      </c>
      <c r="DE34" s="8" t="s">
        <v>11</v>
      </c>
      <c r="DF34" s="8" t="s">
        <v>11</v>
      </c>
      <c r="DG34" s="8" t="s">
        <v>12</v>
      </c>
      <c r="DH34" s="8" t="s">
        <v>11</v>
      </c>
      <c r="DI34" s="8" t="s">
        <v>11</v>
      </c>
      <c r="DJ34" s="8"/>
      <c r="DK34" s="8" t="s">
        <v>12</v>
      </c>
      <c r="DL34" s="8" t="s">
        <v>11</v>
      </c>
      <c r="DM34" s="8" t="s">
        <v>11</v>
      </c>
      <c r="DN34" s="8" t="s">
        <v>11</v>
      </c>
      <c r="DO34" s="8" t="s">
        <v>11</v>
      </c>
      <c r="DP34" s="8" t="s">
        <v>11</v>
      </c>
      <c r="DQ34" s="8" t="s">
        <v>11</v>
      </c>
      <c r="DR34" s="8" t="s">
        <v>11</v>
      </c>
      <c r="DS34" s="2">
        <f>COUNTIF(CY34:DR34,"a")</f>
        <v>16</v>
      </c>
      <c r="DT34" s="2"/>
      <c r="DU34" s="8"/>
      <c r="DV34" s="8"/>
      <c r="DW34" s="8"/>
      <c r="DX34" s="8"/>
      <c r="DY34" s="2">
        <f>-COUNTIF(DU34:DX34,"a")</f>
        <v>0</v>
      </c>
      <c r="DZ34" s="2"/>
      <c r="ED34" s="3">
        <f>IF($C34="ab","ab",SUM(AF34,BL34,BZ34,CM34,CW34,DS34,DY34))</f>
        <v>98</v>
      </c>
      <c r="EE34" s="3">
        <f>IF($C34="ab","ab",ROUND(ED34/$ED$3*20,2))</f>
        <v>17.98</v>
      </c>
      <c r="EF34" s="3">
        <f>IF($C34="ab","ab",MIN(20,ROUNDUP(ED34/85*20.199999999999999)))</f>
        <v>20</v>
      </c>
    </row>
    <row r="35" spans="1:254" ht="13.5">
      <c r="A35" s="12">
        <v>22570</v>
      </c>
      <c r="B35" s="12"/>
      <c r="C35" s="8" t="s">
        <v>11</v>
      </c>
      <c r="D35" s="8" t="s">
        <v>11</v>
      </c>
      <c r="E35" s="8" t="s">
        <v>11</v>
      </c>
      <c r="F35" s="8" t="s">
        <v>11</v>
      </c>
      <c r="G35" s="8" t="s">
        <v>11</v>
      </c>
      <c r="H35" s="8" t="s">
        <v>11</v>
      </c>
      <c r="I35" s="8" t="s">
        <v>11</v>
      </c>
      <c r="J35" s="8" t="s">
        <v>11</v>
      </c>
      <c r="K35" s="8" t="s">
        <v>12</v>
      </c>
      <c r="L35" s="8" t="s">
        <v>11</v>
      </c>
      <c r="M35" s="8" t="s">
        <v>11</v>
      </c>
      <c r="N35" s="8" t="s">
        <v>11</v>
      </c>
      <c r="O35" s="8" t="s">
        <v>11</v>
      </c>
      <c r="P35" s="8" t="s">
        <v>11</v>
      </c>
      <c r="Q35" s="8" t="s">
        <v>11</v>
      </c>
      <c r="R35" s="8" t="s">
        <v>11</v>
      </c>
      <c r="S35" s="8" t="s">
        <v>12</v>
      </c>
      <c r="T35" s="8" t="s">
        <v>11</v>
      </c>
      <c r="U35" s="8" t="s">
        <v>11</v>
      </c>
      <c r="V35" s="8" t="s">
        <v>12</v>
      </c>
      <c r="W35" s="8" t="s">
        <v>12</v>
      </c>
      <c r="X35" s="8"/>
      <c r="Y35" s="8"/>
      <c r="Z35" s="8"/>
      <c r="AA35" s="8"/>
      <c r="AB35" s="8"/>
      <c r="AC35" s="8"/>
      <c r="AD35" s="8"/>
      <c r="AE35" s="8"/>
      <c r="AF35" s="2">
        <f>COUNTIF(C35:AE35,"a")</f>
        <v>17</v>
      </c>
      <c r="AG35" s="2"/>
      <c r="AH35" s="8" t="s">
        <v>11</v>
      </c>
      <c r="AI35" s="8" t="s">
        <v>11</v>
      </c>
      <c r="AJ35" s="8" t="s">
        <v>11</v>
      </c>
      <c r="AK35" s="8"/>
      <c r="AL35" s="8" t="s">
        <v>11</v>
      </c>
      <c r="AM35" s="8" t="s">
        <v>11</v>
      </c>
      <c r="AN35" s="8" t="s">
        <v>11</v>
      </c>
      <c r="AO35" s="8" t="s">
        <v>11</v>
      </c>
      <c r="AP35" s="8" t="s">
        <v>11</v>
      </c>
      <c r="AQ35" s="8" t="s">
        <v>11</v>
      </c>
      <c r="AR35" s="8" t="s">
        <v>11</v>
      </c>
      <c r="AS35" s="8"/>
      <c r="AT35" s="8" t="s">
        <v>11</v>
      </c>
      <c r="AU35" s="8" t="s">
        <v>11</v>
      </c>
      <c r="AV35" s="8" t="s">
        <v>11</v>
      </c>
      <c r="AW35" s="8" t="s">
        <v>11</v>
      </c>
      <c r="AX35" s="8" t="s">
        <v>12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2">
        <f>COUNTIF(AH35:BK35,"a")</f>
        <v>14</v>
      </c>
      <c r="BN35" s="8" t="s">
        <v>11</v>
      </c>
      <c r="BO35" s="8" t="s">
        <v>11</v>
      </c>
      <c r="BP35" s="8" t="s">
        <v>11</v>
      </c>
      <c r="BQ35" s="8" t="s">
        <v>11</v>
      </c>
      <c r="BR35" s="8" t="s">
        <v>11</v>
      </c>
      <c r="BS35" s="8" t="s">
        <v>11</v>
      </c>
      <c r="BT35" s="8" t="s">
        <v>11</v>
      </c>
      <c r="BU35" s="8" t="s">
        <v>11</v>
      </c>
      <c r="BV35" s="8" t="s">
        <v>11</v>
      </c>
      <c r="BW35" s="8" t="s">
        <v>11</v>
      </c>
      <c r="BX35" s="8" t="s">
        <v>11</v>
      </c>
      <c r="BY35" s="8" t="s">
        <v>11</v>
      </c>
      <c r="BZ35" s="2">
        <f>COUNTIF(BN35:BY35,"a")</f>
        <v>12</v>
      </c>
      <c r="CA35" s="2"/>
      <c r="CB35" s="8" t="s">
        <v>11</v>
      </c>
      <c r="CC35" s="8" t="s">
        <v>11</v>
      </c>
      <c r="CD35" s="8"/>
      <c r="CE35" s="8" t="s">
        <v>11</v>
      </c>
      <c r="CF35" s="8" t="s">
        <v>11</v>
      </c>
      <c r="CG35" s="8" t="s">
        <v>11</v>
      </c>
      <c r="CH35" s="8" t="s">
        <v>11</v>
      </c>
      <c r="CI35" s="8" t="s">
        <v>11</v>
      </c>
      <c r="CJ35" s="8" t="s">
        <v>11</v>
      </c>
      <c r="CK35" s="8" t="s">
        <v>11</v>
      </c>
      <c r="CL35" s="8" t="s">
        <v>11</v>
      </c>
      <c r="CM35" s="2">
        <f>COUNTIF(CB35:CL35,"a")</f>
        <v>10</v>
      </c>
      <c r="CN35" s="2"/>
      <c r="CO35" s="8" t="s">
        <v>11</v>
      </c>
      <c r="CP35" s="8" t="s">
        <v>11</v>
      </c>
      <c r="CQ35" s="8" t="s">
        <v>11</v>
      </c>
      <c r="CR35" s="8" t="s">
        <v>11</v>
      </c>
      <c r="CS35" s="8" t="s">
        <v>12</v>
      </c>
      <c r="CT35" s="8" t="s">
        <v>12</v>
      </c>
      <c r="CU35" s="8" t="s">
        <v>12</v>
      </c>
      <c r="CV35" s="8" t="s">
        <v>12</v>
      </c>
      <c r="CW35" s="2">
        <f>COUNTIF(CO35:CV35,"a")</f>
        <v>4</v>
      </c>
      <c r="CX35" s="2"/>
      <c r="CY35" s="8"/>
      <c r="CZ35" s="8" t="s">
        <v>11</v>
      </c>
      <c r="DA35" s="8" t="s">
        <v>11</v>
      </c>
      <c r="DB35" s="8" t="s">
        <v>11</v>
      </c>
      <c r="DC35" s="8" t="s">
        <v>12</v>
      </c>
      <c r="DD35" s="8" t="s">
        <v>11</v>
      </c>
      <c r="DE35" s="8" t="s">
        <v>11</v>
      </c>
      <c r="DF35" s="8" t="s">
        <v>11</v>
      </c>
      <c r="DG35" s="8" t="s">
        <v>11</v>
      </c>
      <c r="DH35" s="8" t="s">
        <v>11</v>
      </c>
      <c r="DI35" s="8" t="s">
        <v>11</v>
      </c>
      <c r="DJ35" s="8"/>
      <c r="DK35" s="8"/>
      <c r="DL35" s="8"/>
      <c r="DM35" s="8"/>
      <c r="DN35" s="8" t="s">
        <v>11</v>
      </c>
      <c r="DO35" s="8" t="s">
        <v>11</v>
      </c>
      <c r="DP35" s="8" t="s">
        <v>11</v>
      </c>
      <c r="DQ35" s="8" t="s">
        <v>11</v>
      </c>
      <c r="DR35" s="8"/>
      <c r="DS35" s="2">
        <f>COUNTIF(CY35:DR35,"a")</f>
        <v>13</v>
      </c>
      <c r="DT35" s="2"/>
      <c r="DU35" s="8"/>
      <c r="DV35" s="8"/>
      <c r="DW35" s="8" t="s">
        <v>11</v>
      </c>
      <c r="DX35" s="8" t="s">
        <v>11</v>
      </c>
      <c r="DY35" s="2">
        <f>-COUNTIF(DU35:DX35,"a")</f>
        <v>-2</v>
      </c>
      <c r="DZ35" s="2"/>
      <c r="ED35" s="3">
        <f>IF($C35="ab","ab",SUM(AF35,BL35,BZ35,CM35,CW35,DS35,DY35))</f>
        <v>68</v>
      </c>
      <c r="EE35" s="3">
        <f>IF($C35="ab","ab",ROUND(ED35/$ED$3*20,2))</f>
        <v>12.48</v>
      </c>
      <c r="EF35" s="3">
        <f>IF($C35="ab","ab",MIN(20,ROUNDUP(ED35/85*20.199999999999999)))</f>
        <v>17</v>
      </c>
    </row>
    <row r="36" spans="1:254" ht="13.5">
      <c r="A36" s="12">
        <v>22610</v>
      </c>
      <c r="B36" s="12"/>
      <c r="C36" s="8" t="s">
        <v>11</v>
      </c>
      <c r="D36" s="8" t="s">
        <v>11</v>
      </c>
      <c r="E36" s="8" t="s">
        <v>11</v>
      </c>
      <c r="F36" s="8" t="s">
        <v>11</v>
      </c>
      <c r="G36" s="8" t="s">
        <v>11</v>
      </c>
      <c r="H36" s="8" t="s">
        <v>11</v>
      </c>
      <c r="I36" s="8" t="s">
        <v>11</v>
      </c>
      <c r="J36" s="8" t="s">
        <v>11</v>
      </c>
      <c r="K36" s="8"/>
      <c r="L36" s="8" t="s">
        <v>11</v>
      </c>
      <c r="M36" s="8" t="s">
        <v>11</v>
      </c>
      <c r="N36" s="8" t="s">
        <v>11</v>
      </c>
      <c r="O36" s="8" t="s">
        <v>11</v>
      </c>
      <c r="P36" s="8" t="s">
        <v>11</v>
      </c>
      <c r="Q36" s="8" t="s">
        <v>12</v>
      </c>
      <c r="R36" s="8" t="s">
        <v>11</v>
      </c>
      <c r="S36" s="8" t="s">
        <v>11</v>
      </c>
      <c r="T36" s="8" t="s">
        <v>11</v>
      </c>
      <c r="U36" s="8" t="s">
        <v>11</v>
      </c>
      <c r="V36" s="8"/>
      <c r="W36" s="8" t="s">
        <v>11</v>
      </c>
      <c r="X36" s="8" t="s">
        <v>11</v>
      </c>
      <c r="Y36" s="8" t="s">
        <v>11</v>
      </c>
      <c r="Z36" s="8" t="s">
        <v>11</v>
      </c>
      <c r="AA36" s="8" t="s">
        <v>12</v>
      </c>
      <c r="AB36" s="8"/>
      <c r="AC36" s="8"/>
      <c r="AD36" s="8" t="s">
        <v>12</v>
      </c>
      <c r="AE36" s="8" t="s">
        <v>12</v>
      </c>
      <c r="AF36" s="2">
        <f>COUNTIF(C36:AE36,"a")</f>
        <v>21</v>
      </c>
      <c r="AG36" s="2"/>
      <c r="AH36" s="8" t="s">
        <v>11</v>
      </c>
      <c r="AI36" s="8" t="s">
        <v>11</v>
      </c>
      <c r="AJ36" s="8" t="s">
        <v>11</v>
      </c>
      <c r="AK36" s="8"/>
      <c r="AL36" s="8" t="s">
        <v>11</v>
      </c>
      <c r="AM36" s="8" t="s">
        <v>11</v>
      </c>
      <c r="AN36" s="8" t="s">
        <v>12</v>
      </c>
      <c r="AO36" s="8" t="s">
        <v>12</v>
      </c>
      <c r="AP36" s="8" t="s">
        <v>12</v>
      </c>
      <c r="AQ36" s="8" t="s">
        <v>11</v>
      </c>
      <c r="AR36" s="8" t="s">
        <v>11</v>
      </c>
      <c r="AS36" s="8" t="s">
        <v>11</v>
      </c>
      <c r="AT36" s="8" t="s">
        <v>11</v>
      </c>
      <c r="AU36" s="8" t="s">
        <v>11</v>
      </c>
      <c r="AV36" s="8" t="s">
        <v>11</v>
      </c>
      <c r="AW36" s="8" t="s">
        <v>11</v>
      </c>
      <c r="AX36" s="8" t="s">
        <v>12</v>
      </c>
      <c r="AY36" s="8" t="s">
        <v>12</v>
      </c>
      <c r="AZ36" s="8"/>
      <c r="BA36" s="8"/>
      <c r="BB36" s="8"/>
      <c r="BC36" s="8"/>
      <c r="BD36" s="8"/>
      <c r="BE36" s="8"/>
      <c r="BF36" s="8"/>
      <c r="BG36" s="8" t="s">
        <v>12</v>
      </c>
      <c r="BH36" s="8"/>
      <c r="BI36" s="8" t="s">
        <v>12</v>
      </c>
      <c r="BJ36" s="8" t="s">
        <v>12</v>
      </c>
      <c r="BK36" s="8"/>
      <c r="BL36" s="2">
        <f>COUNTIF(AH36:BK36,"a")</f>
        <v>12</v>
      </c>
      <c r="BN36" s="8" t="s">
        <v>11</v>
      </c>
      <c r="BO36" s="8" t="s">
        <v>12</v>
      </c>
      <c r="BP36" s="8" t="s">
        <v>12</v>
      </c>
      <c r="BQ36" s="8" t="s">
        <v>11</v>
      </c>
      <c r="BR36" s="8" t="s">
        <v>11</v>
      </c>
      <c r="BS36" s="8" t="s">
        <v>11</v>
      </c>
      <c r="BT36" s="8" t="s">
        <v>12</v>
      </c>
      <c r="BU36" s="8" t="s">
        <v>12</v>
      </c>
      <c r="BV36" s="8" t="s">
        <v>11</v>
      </c>
      <c r="BW36" s="8" t="s">
        <v>11</v>
      </c>
      <c r="BX36" s="8" t="s">
        <v>11</v>
      </c>
      <c r="BY36" s="8" t="s">
        <v>11</v>
      </c>
      <c r="BZ36" s="2">
        <f>COUNTIF(BN36:BY36,"a")</f>
        <v>8</v>
      </c>
      <c r="CA36" s="2"/>
      <c r="CB36" s="8" t="s">
        <v>12</v>
      </c>
      <c r="CC36" s="8" t="s">
        <v>12</v>
      </c>
      <c r="CD36" s="8"/>
      <c r="CE36" s="8" t="s">
        <v>12</v>
      </c>
      <c r="CF36" s="8" t="s">
        <v>12</v>
      </c>
      <c r="CG36" s="8" t="s">
        <v>11</v>
      </c>
      <c r="CH36" s="8" t="s">
        <v>12</v>
      </c>
      <c r="CI36" s="8" t="s">
        <v>12</v>
      </c>
      <c r="CJ36" s="8" t="s">
        <v>12</v>
      </c>
      <c r="CK36" s="8" t="s">
        <v>11</v>
      </c>
      <c r="CL36" s="8" t="s">
        <v>11</v>
      </c>
      <c r="CM36" s="2">
        <f>COUNTIF(CB36:CL36,"a")</f>
        <v>3</v>
      </c>
      <c r="CN36" s="2"/>
      <c r="CO36" s="8" t="s">
        <v>11</v>
      </c>
      <c r="CP36" s="8" t="s">
        <v>11</v>
      </c>
      <c r="CQ36" s="8" t="s">
        <v>11</v>
      </c>
      <c r="CR36" s="8" t="s">
        <v>11</v>
      </c>
      <c r="CS36" s="8" t="s">
        <v>11</v>
      </c>
      <c r="CT36" s="8" t="s">
        <v>11</v>
      </c>
      <c r="CU36" s="8" t="s">
        <v>12</v>
      </c>
      <c r="CV36" s="8" t="s">
        <v>12</v>
      </c>
      <c r="CW36" s="2">
        <f>COUNTIF(CO36:CV36,"a")</f>
        <v>6</v>
      </c>
      <c r="CX36" s="2"/>
      <c r="CY36" s="8"/>
      <c r="CZ36" s="8" t="s">
        <v>11</v>
      </c>
      <c r="DA36" s="8" t="s">
        <v>11</v>
      </c>
      <c r="DB36" s="8" t="s">
        <v>11</v>
      </c>
      <c r="DC36" s="8" t="s">
        <v>11</v>
      </c>
      <c r="DD36" s="8" t="s">
        <v>11</v>
      </c>
      <c r="DE36" s="8" t="s">
        <v>11</v>
      </c>
      <c r="DF36" s="8" t="s">
        <v>11</v>
      </c>
      <c r="DG36" s="8" t="s">
        <v>11</v>
      </c>
      <c r="DH36" s="8" t="s">
        <v>11</v>
      </c>
      <c r="DI36" s="8" t="s">
        <v>11</v>
      </c>
      <c r="DJ36" s="8" t="s">
        <v>11</v>
      </c>
      <c r="DK36" s="8"/>
      <c r="DL36" s="8"/>
      <c r="DM36" s="8"/>
      <c r="DN36" s="8" t="s">
        <v>11</v>
      </c>
      <c r="DO36" s="8" t="s">
        <v>11</v>
      </c>
      <c r="DP36" s="8" t="s">
        <v>11</v>
      </c>
      <c r="DQ36" s="8" t="s">
        <v>11</v>
      </c>
      <c r="DR36" s="8" t="s">
        <v>11</v>
      </c>
      <c r="DS36" s="2">
        <f>COUNTIF(CY36:DR36,"a")</f>
        <v>16</v>
      </c>
      <c r="DT36" s="2"/>
      <c r="DU36" s="8"/>
      <c r="DV36" s="8"/>
      <c r="DW36" s="8"/>
      <c r="DX36" s="8"/>
      <c r="DY36" s="2">
        <f>-COUNTIF(DU36:DX36,"a")</f>
        <v>0</v>
      </c>
      <c r="DZ36" s="2"/>
      <c r="ED36" s="3">
        <f>IF($C36="ab","ab",SUM(AF36,BL36,BZ36,CM36,CW36,DS36,DY36))</f>
        <v>66</v>
      </c>
      <c r="EE36" s="3">
        <f>IF($C36="ab","ab",ROUND(ED36/$ED$3*20,2))</f>
        <v>12.109999999999999</v>
      </c>
      <c r="EF36" s="3">
        <f>IF($C36="ab","ab",MIN(20,ROUNDUP(ED36/85*20.199999999999999)))</f>
        <v>16</v>
      </c>
    </row>
    <row r="37" spans="1:254" ht="13.5">
      <c r="A37" s="12">
        <v>22660</v>
      </c>
      <c r="B37" s="12"/>
      <c r="C37" s="8" t="s">
        <v>11</v>
      </c>
      <c r="D37" s="8" t="s">
        <v>11</v>
      </c>
      <c r="E37" s="8" t="s">
        <v>11</v>
      </c>
      <c r="F37" s="8" t="s">
        <v>11</v>
      </c>
      <c r="G37" s="8" t="s">
        <v>11</v>
      </c>
      <c r="H37" s="8" t="s">
        <v>11</v>
      </c>
      <c r="I37" s="8" t="s">
        <v>11</v>
      </c>
      <c r="J37" s="8" t="s">
        <v>11</v>
      </c>
      <c r="K37" s="8"/>
      <c r="L37" s="8"/>
      <c r="M37" s="8"/>
      <c r="N37" s="8"/>
      <c r="O37" s="8" t="s">
        <v>11</v>
      </c>
      <c r="P37" s="8" t="s">
        <v>11</v>
      </c>
      <c r="Q37" s="8" t="s">
        <v>11</v>
      </c>
      <c r="R37" s="8" t="s">
        <v>12</v>
      </c>
      <c r="S37" s="8" t="s">
        <v>11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2">
        <f>COUNTIF(C37:AE37,"a")</f>
        <v>12</v>
      </c>
      <c r="AG37" s="2"/>
      <c r="AH37" s="8" t="s">
        <v>11</v>
      </c>
      <c r="AI37" s="8" t="s">
        <v>11</v>
      </c>
      <c r="AJ37" s="8" t="s">
        <v>11</v>
      </c>
      <c r="AK37" s="8" t="s">
        <v>11</v>
      </c>
      <c r="AL37" s="8" t="s">
        <v>11</v>
      </c>
      <c r="AM37" s="8" t="s">
        <v>11</v>
      </c>
      <c r="AN37" s="8" t="s">
        <v>11</v>
      </c>
      <c r="AO37" s="8" t="s">
        <v>11</v>
      </c>
      <c r="AP37" s="8" t="s">
        <v>11</v>
      </c>
      <c r="AQ37" s="8"/>
      <c r="AR37" s="8" t="s">
        <v>12</v>
      </c>
      <c r="AS37" s="8" t="s">
        <v>11</v>
      </c>
      <c r="AT37" s="8" t="s">
        <v>11</v>
      </c>
      <c r="AU37" s="8" t="s">
        <v>11</v>
      </c>
      <c r="AV37" s="8" t="s">
        <v>11</v>
      </c>
      <c r="AW37" s="8" t="s">
        <v>11</v>
      </c>
      <c r="AX37" s="8" t="s">
        <v>12</v>
      </c>
      <c r="AY37" s="8" t="s">
        <v>11</v>
      </c>
      <c r="AZ37" s="8" t="s">
        <v>11</v>
      </c>
      <c r="BA37" s="8" t="s">
        <v>11</v>
      </c>
      <c r="BB37" s="8" t="s">
        <v>11</v>
      </c>
      <c r="BC37" s="8" t="s">
        <v>11</v>
      </c>
      <c r="BD37" s="8"/>
      <c r="BE37" s="8" t="s">
        <v>11</v>
      </c>
      <c r="BF37" s="8" t="s">
        <v>12</v>
      </c>
      <c r="BG37" s="8" t="s">
        <v>11</v>
      </c>
      <c r="BH37" s="8" t="s">
        <v>12</v>
      </c>
      <c r="BI37" s="8"/>
      <c r="BJ37" s="8"/>
      <c r="BK37" s="8"/>
      <c r="BL37" s="2">
        <f>COUNTIF(AH37:BK37,"a")</f>
        <v>21</v>
      </c>
      <c r="BN37" s="8" t="s">
        <v>11</v>
      </c>
      <c r="BO37" s="8" t="s">
        <v>11</v>
      </c>
      <c r="BP37" s="8" t="s">
        <v>11</v>
      </c>
      <c r="BQ37" s="8" t="s">
        <v>11</v>
      </c>
      <c r="BR37" s="8"/>
      <c r="BS37" s="8" t="s">
        <v>12</v>
      </c>
      <c r="BT37" s="8"/>
      <c r="BU37" s="8"/>
      <c r="BV37" s="8" t="s">
        <v>11</v>
      </c>
      <c r="BW37" s="8" t="s">
        <v>11</v>
      </c>
      <c r="BX37" s="8" t="s">
        <v>11</v>
      </c>
      <c r="BY37" s="8" t="s">
        <v>11</v>
      </c>
      <c r="BZ37" s="2">
        <f>COUNTIF(BN37:BY37,"a")</f>
        <v>8</v>
      </c>
      <c r="CA37" s="2"/>
      <c r="CB37" s="8" t="s">
        <v>11</v>
      </c>
      <c r="CC37" s="8" t="s">
        <v>11</v>
      </c>
      <c r="CD37" s="8"/>
      <c r="CE37" s="8" t="s">
        <v>11</v>
      </c>
      <c r="CF37" s="8" t="s">
        <v>11</v>
      </c>
      <c r="CG37" s="8" t="s">
        <v>11</v>
      </c>
      <c r="CH37" s="8" t="s">
        <v>11</v>
      </c>
      <c r="CI37" s="8" t="s">
        <v>11</v>
      </c>
      <c r="CJ37" s="8" t="s">
        <v>11</v>
      </c>
      <c r="CK37" s="8" t="s">
        <v>11</v>
      </c>
      <c r="CL37" s="8" t="s">
        <v>11</v>
      </c>
      <c r="CM37" s="2">
        <f>COUNTIF(CB37:CL37,"a")</f>
        <v>10</v>
      </c>
      <c r="CN37" s="2"/>
      <c r="CO37" s="8" t="s">
        <v>11</v>
      </c>
      <c r="CP37" s="8" t="s">
        <v>11</v>
      </c>
      <c r="CQ37" s="8" t="s">
        <v>11</v>
      </c>
      <c r="CR37" s="8" t="s">
        <v>11</v>
      </c>
      <c r="CS37" s="8" t="s">
        <v>11</v>
      </c>
      <c r="CT37" s="8" t="s">
        <v>11</v>
      </c>
      <c r="CU37" s="8" t="s">
        <v>11</v>
      </c>
      <c r="CV37" s="8" t="s">
        <v>11</v>
      </c>
      <c r="CW37" s="2">
        <f>COUNTIF(CO37:CV37,"a")</f>
        <v>8</v>
      </c>
      <c r="CX37" s="2"/>
      <c r="CY37" s="8"/>
      <c r="CZ37" s="8"/>
      <c r="DA37" s="8" t="s">
        <v>11</v>
      </c>
      <c r="DB37" s="8" t="s">
        <v>11</v>
      </c>
      <c r="DC37" s="8" t="s">
        <v>11</v>
      </c>
      <c r="DD37" s="8" t="s">
        <v>12</v>
      </c>
      <c r="DE37" s="8" t="s">
        <v>11</v>
      </c>
      <c r="DF37" s="8" t="s">
        <v>12</v>
      </c>
      <c r="DG37" s="8" t="s">
        <v>12</v>
      </c>
      <c r="DH37" s="8" t="s">
        <v>11</v>
      </c>
      <c r="DI37" s="8" t="s">
        <v>11</v>
      </c>
      <c r="DJ37" s="8"/>
      <c r="DK37" s="8"/>
      <c r="DL37" s="8"/>
      <c r="DM37" s="8"/>
      <c r="DN37" s="8" t="s">
        <v>11</v>
      </c>
      <c r="DO37" s="8" t="s">
        <v>11</v>
      </c>
      <c r="DP37" s="8" t="s">
        <v>11</v>
      </c>
      <c r="DQ37" s="8"/>
      <c r="DR37" s="8" t="s">
        <v>11</v>
      </c>
      <c r="DS37" s="2">
        <f>COUNTIF(CY37:DR37,"a")</f>
        <v>10</v>
      </c>
      <c r="DT37" s="2"/>
      <c r="DU37" s="8"/>
      <c r="DV37" s="8"/>
      <c r="DW37" s="8"/>
      <c r="DX37" s="8"/>
      <c r="DY37" s="2">
        <f>-COUNTIF(DU37:DX37,"a")</f>
        <v>0</v>
      </c>
      <c r="DZ37" s="2"/>
      <c r="ED37" s="3">
        <f>IF($C37="ab","ab",SUM(AF37,BL37,BZ37,CM37,CW37,DS37,DY37))</f>
        <v>69</v>
      </c>
      <c r="EE37" s="3">
        <f>IF($C37="ab","ab",ROUND(ED37/$ED$3*20,2))</f>
        <v>12.66</v>
      </c>
      <c r="EF37" s="3">
        <f>IF($C37="ab","ab",MIN(20,ROUNDUP(ED37/85*20.199999999999999)))</f>
        <v>17</v>
      </c>
    </row>
    <row r="38" spans="1:254" ht="13.5">
      <c r="A38" s="12">
        <v>22680</v>
      </c>
      <c r="B38" s="12"/>
      <c r="C38" s="8" t="s">
        <v>11</v>
      </c>
      <c r="D38" s="8" t="s">
        <v>11</v>
      </c>
      <c r="E38" s="8" t="s">
        <v>11</v>
      </c>
      <c r="F38" s="8" t="s">
        <v>11</v>
      </c>
      <c r="G38" s="8" t="s">
        <v>11</v>
      </c>
      <c r="H38" s="8" t="s">
        <v>11</v>
      </c>
      <c r="I38" s="8" t="s">
        <v>11</v>
      </c>
      <c r="J38" s="8" t="s">
        <v>11</v>
      </c>
      <c r="K38" s="8"/>
      <c r="L38" s="8" t="s">
        <v>11</v>
      </c>
      <c r="M38" s="8" t="s">
        <v>11</v>
      </c>
      <c r="N38" s="8" t="s">
        <v>11</v>
      </c>
      <c r="O38" s="8" t="s">
        <v>11</v>
      </c>
      <c r="P38" s="8" t="s">
        <v>11</v>
      </c>
      <c r="Q38" s="8" t="s">
        <v>11</v>
      </c>
      <c r="R38" s="8" t="s">
        <v>11</v>
      </c>
      <c r="S38" s="8" t="s">
        <v>11</v>
      </c>
      <c r="T38" s="8" t="s">
        <v>12</v>
      </c>
      <c r="U38" s="8" t="s">
        <v>12</v>
      </c>
      <c r="V38" s="8"/>
      <c r="W38" s="8"/>
      <c r="X38" s="8"/>
      <c r="Y38" s="8"/>
      <c r="Z38" s="8"/>
      <c r="AA38" s="8" t="s">
        <v>12</v>
      </c>
      <c r="AB38" s="8" t="s">
        <v>12</v>
      </c>
      <c r="AC38" s="8"/>
      <c r="AD38" s="8" t="s">
        <v>12</v>
      </c>
      <c r="AE38" s="8"/>
      <c r="AF38" s="2">
        <f>COUNTIF(C38:AE38,"a")</f>
        <v>16</v>
      </c>
      <c r="AG38" s="2"/>
      <c r="AH38" s="8" t="s">
        <v>11</v>
      </c>
      <c r="AI38" s="8" t="s">
        <v>11</v>
      </c>
      <c r="AJ38" s="8" t="s">
        <v>11</v>
      </c>
      <c r="AK38" s="8"/>
      <c r="AL38" s="8" t="s">
        <v>11</v>
      </c>
      <c r="AM38" s="8" t="s">
        <v>11</v>
      </c>
      <c r="AN38" s="8" t="s">
        <v>11</v>
      </c>
      <c r="AO38" s="8" t="s">
        <v>11</v>
      </c>
      <c r="AP38" s="8" t="s">
        <v>11</v>
      </c>
      <c r="AQ38" s="8" t="s">
        <v>11</v>
      </c>
      <c r="AR38" s="8" t="s">
        <v>11</v>
      </c>
      <c r="AS38" s="8" t="s">
        <v>11</v>
      </c>
      <c r="AT38" s="8" t="s">
        <v>11</v>
      </c>
      <c r="AU38" s="8" t="s">
        <v>11</v>
      </c>
      <c r="AV38" s="8" t="s">
        <v>11</v>
      </c>
      <c r="AW38" s="8" t="s">
        <v>11</v>
      </c>
      <c r="AX38" s="8" t="s">
        <v>12</v>
      </c>
      <c r="AY38" s="8" t="s">
        <v>12</v>
      </c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2">
        <f>COUNTIF(AH38:BK38,"a")</f>
        <v>15</v>
      </c>
      <c r="BN38" s="8" t="s">
        <v>12</v>
      </c>
      <c r="BO38" s="8" t="s">
        <v>12</v>
      </c>
      <c r="BP38" s="8" t="s">
        <v>12</v>
      </c>
      <c r="BQ38" s="8" t="s">
        <v>12</v>
      </c>
      <c r="BR38" s="8"/>
      <c r="BS38" s="8"/>
      <c r="BT38" s="8"/>
      <c r="BU38" s="8"/>
      <c r="BV38" s="8"/>
      <c r="BW38" s="8"/>
      <c r="BX38" s="8"/>
      <c r="BY38" s="8"/>
      <c r="BZ38" s="2">
        <f>COUNTIF(BN38:BY38,"a")</f>
        <v>0</v>
      </c>
      <c r="CA38" s="2"/>
      <c r="CB38" s="8" t="s">
        <v>11</v>
      </c>
      <c r="CC38" s="8" t="s">
        <v>11</v>
      </c>
      <c r="CD38" s="8" t="s">
        <v>11</v>
      </c>
      <c r="CE38" s="8" t="s">
        <v>12</v>
      </c>
      <c r="CF38" s="8"/>
      <c r="CG38" s="8"/>
      <c r="CH38" s="8"/>
      <c r="CI38" s="8"/>
      <c r="CJ38" s="8"/>
      <c r="CK38" s="8"/>
      <c r="CL38" s="8"/>
      <c r="CM38" s="2">
        <f>COUNTIF(CB38:CL38,"a")</f>
        <v>3</v>
      </c>
      <c r="CN38" s="2"/>
      <c r="CO38" s="8" t="s">
        <v>11</v>
      </c>
      <c r="CP38" s="8" t="s">
        <v>11</v>
      </c>
      <c r="CQ38" s="8" t="s">
        <v>11</v>
      </c>
      <c r="CR38" s="8" t="s">
        <v>11</v>
      </c>
      <c r="CS38" s="8" t="s">
        <v>12</v>
      </c>
      <c r="CT38" s="8" t="s">
        <v>12</v>
      </c>
      <c r="CU38" s="8" t="s">
        <v>11</v>
      </c>
      <c r="CV38" s="8" t="s">
        <v>11</v>
      </c>
      <c r="CW38" s="2">
        <f>COUNTIF(CO38:CV38,"a")</f>
        <v>6</v>
      </c>
      <c r="CX38" s="2"/>
      <c r="CY38" s="8"/>
      <c r="CZ38" s="8" t="s">
        <v>11</v>
      </c>
      <c r="DA38" s="8" t="s">
        <v>11</v>
      </c>
      <c r="DB38" s="8" t="s">
        <v>11</v>
      </c>
      <c r="DC38" s="8" t="s">
        <v>11</v>
      </c>
      <c r="DD38" s="8" t="s">
        <v>11</v>
      </c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2">
        <f>COUNTIF(CY38:DR38,"a")</f>
        <v>5</v>
      </c>
      <c r="DT38" s="2"/>
      <c r="DU38" s="8"/>
      <c r="DV38" s="8"/>
      <c r="DW38" s="8"/>
      <c r="DX38" s="8" t="s">
        <v>11</v>
      </c>
      <c r="DY38" s="2">
        <f>-COUNTIF(DU38:DX38,"a")</f>
        <v>-1</v>
      </c>
      <c r="DZ38" s="2"/>
      <c r="ED38" s="3">
        <f>IF($C38="ab","ab",SUM(AF38,BL38,BZ38,CM38,CW38,DS38,DY38))</f>
        <v>44</v>
      </c>
      <c r="EE38" s="3">
        <f>IF($C38="ab","ab",ROUND(ED38/$ED$3*20,2))</f>
        <v>8.0700000000000003</v>
      </c>
      <c r="EF38" s="3">
        <f>IF($C38="ab","ab",MIN(20,ROUNDUP(ED38/85*20.199999999999999)))</f>
        <v>11</v>
      </c>
    </row>
    <row r="39" spans="1:254" ht="13.5">
      <c r="A39" s="12">
        <v>22720</v>
      </c>
      <c r="B39" s="12"/>
      <c r="C39" s="8" t="s">
        <v>11</v>
      </c>
      <c r="D39" s="8" t="s">
        <v>11</v>
      </c>
      <c r="E39" s="8" t="s">
        <v>11</v>
      </c>
      <c r="F39" s="8" t="s">
        <v>11</v>
      </c>
      <c r="G39" s="8" t="s">
        <v>11</v>
      </c>
      <c r="H39" s="8" t="s">
        <v>11</v>
      </c>
      <c r="I39" s="8" t="s">
        <v>11</v>
      </c>
      <c r="J39" s="8" t="s">
        <v>11</v>
      </c>
      <c r="K39" s="8"/>
      <c r="L39" s="8" t="s">
        <v>11</v>
      </c>
      <c r="M39" s="8" t="s">
        <v>11</v>
      </c>
      <c r="N39" s="8" t="s">
        <v>12</v>
      </c>
      <c r="O39" s="8" t="s">
        <v>11</v>
      </c>
      <c r="P39" s="8" t="s">
        <v>11</v>
      </c>
      <c r="Q39" s="8" t="s">
        <v>11</v>
      </c>
      <c r="R39" s="8" t="s">
        <v>11</v>
      </c>
      <c r="S39" s="8" t="s">
        <v>12</v>
      </c>
      <c r="T39" s="8" t="s">
        <v>11</v>
      </c>
      <c r="U39" s="8" t="s">
        <v>11</v>
      </c>
      <c r="V39" s="8"/>
      <c r="W39" s="8" t="s">
        <v>11</v>
      </c>
      <c r="X39" s="8" t="s">
        <v>11</v>
      </c>
      <c r="Y39" s="8" t="s">
        <v>12</v>
      </c>
      <c r="Z39" s="8" t="s">
        <v>11</v>
      </c>
      <c r="AA39" s="8"/>
      <c r="AB39" s="8"/>
      <c r="AC39" s="8"/>
      <c r="AD39" s="8"/>
      <c r="AE39" s="8"/>
      <c r="AF39" s="2">
        <f>COUNTIF(C39:AE39,"a")</f>
        <v>19</v>
      </c>
      <c r="AG39" s="2"/>
      <c r="AH39" s="8" t="s">
        <v>11</v>
      </c>
      <c r="AI39" s="8" t="s">
        <v>11</v>
      </c>
      <c r="AJ39" s="8" t="s">
        <v>11</v>
      </c>
      <c r="AK39" s="8"/>
      <c r="AL39" s="8"/>
      <c r="AM39" s="8" t="s">
        <v>11</v>
      </c>
      <c r="AN39" s="8" t="s">
        <v>11</v>
      </c>
      <c r="AO39" s="8" t="s">
        <v>11</v>
      </c>
      <c r="AP39" s="8" t="s">
        <v>11</v>
      </c>
      <c r="AQ39" s="8" t="s">
        <v>11</v>
      </c>
      <c r="AR39" s="8"/>
      <c r="AS39" s="8"/>
      <c r="AT39" s="8"/>
      <c r="AU39" s="8" t="s">
        <v>11</v>
      </c>
      <c r="AV39" s="8" t="s">
        <v>11</v>
      </c>
      <c r="AW39" s="8" t="s">
        <v>11</v>
      </c>
      <c r="AX39" s="8" t="s">
        <v>12</v>
      </c>
      <c r="AY39" s="8"/>
      <c r="AZ39" s="8"/>
      <c r="BA39" s="8"/>
      <c r="BB39" s="8"/>
      <c r="BC39" s="8"/>
      <c r="BD39" s="8"/>
      <c r="BE39" s="8" t="s">
        <v>12</v>
      </c>
      <c r="BF39" s="8"/>
      <c r="BG39" s="8" t="s">
        <v>12</v>
      </c>
      <c r="BH39" s="8"/>
      <c r="BI39" s="8"/>
      <c r="BJ39" s="8"/>
      <c r="BK39" s="8"/>
      <c r="BL39" s="2">
        <f>COUNTIF(AH39:BK39,"a")</f>
        <v>11</v>
      </c>
      <c r="BN39" s="8" t="s">
        <v>11</v>
      </c>
      <c r="BO39" s="8" t="s">
        <v>11</v>
      </c>
      <c r="BP39" s="8" t="s">
        <v>11</v>
      </c>
      <c r="BQ39" s="8"/>
      <c r="BR39" s="8" t="s">
        <v>12</v>
      </c>
      <c r="BS39" s="8" t="s">
        <v>12</v>
      </c>
      <c r="BT39" s="8" t="s">
        <v>11</v>
      </c>
      <c r="BU39" s="8" t="s">
        <v>12</v>
      </c>
      <c r="BV39" s="8"/>
      <c r="BW39" s="8"/>
      <c r="BX39" s="8"/>
      <c r="BY39" s="8"/>
      <c r="BZ39" s="2">
        <f>COUNTIF(BN39:BY39,"a")</f>
        <v>4</v>
      </c>
      <c r="CA39" s="2"/>
      <c r="CB39" s="8" t="s">
        <v>11</v>
      </c>
      <c r="CC39" s="8" t="s">
        <v>11</v>
      </c>
      <c r="CD39" s="8"/>
      <c r="CE39" s="8" t="s">
        <v>11</v>
      </c>
      <c r="CF39" s="8" t="s">
        <v>11</v>
      </c>
      <c r="CG39" s="8"/>
      <c r="CH39" s="8" t="s">
        <v>11</v>
      </c>
      <c r="CI39" s="8" t="s">
        <v>11</v>
      </c>
      <c r="CJ39" s="8" t="s">
        <v>11</v>
      </c>
      <c r="CK39" s="8" t="s">
        <v>11</v>
      </c>
      <c r="CL39" s="8" t="s">
        <v>11</v>
      </c>
      <c r="CM39" s="2">
        <f>COUNTIF(CB39:CL39,"a")</f>
        <v>9</v>
      </c>
      <c r="CN39" s="2"/>
      <c r="CO39" s="8" t="s">
        <v>11</v>
      </c>
      <c r="CP39" s="8" t="s">
        <v>11</v>
      </c>
      <c r="CQ39" s="8" t="s">
        <v>11</v>
      </c>
      <c r="CR39" s="8" t="s">
        <v>11</v>
      </c>
      <c r="CS39" s="8" t="s">
        <v>12</v>
      </c>
      <c r="CT39" s="8" t="s">
        <v>12</v>
      </c>
      <c r="CU39" s="8" t="s">
        <v>12</v>
      </c>
      <c r="CV39" s="8" t="s">
        <v>12</v>
      </c>
      <c r="CW39" s="2">
        <f>COUNTIF(CO39:CV39,"a")</f>
        <v>4</v>
      </c>
      <c r="CX39" s="2"/>
      <c r="CY39" s="8"/>
      <c r="CZ39" s="8"/>
      <c r="DA39" s="8" t="s">
        <v>11</v>
      </c>
      <c r="DB39" s="8" t="s">
        <v>11</v>
      </c>
      <c r="DC39" s="8" t="s">
        <v>11</v>
      </c>
      <c r="DD39" s="8" t="s">
        <v>11</v>
      </c>
      <c r="DE39" s="8" t="s">
        <v>11</v>
      </c>
      <c r="DF39" s="8"/>
      <c r="DG39" s="8" t="s">
        <v>12</v>
      </c>
      <c r="DH39" s="8"/>
      <c r="DI39" s="8"/>
      <c r="DJ39" s="8"/>
      <c r="DK39" s="8"/>
      <c r="DL39" s="8"/>
      <c r="DM39" s="8"/>
      <c r="DN39" s="8" t="s">
        <v>11</v>
      </c>
      <c r="DO39" s="8" t="s">
        <v>11</v>
      </c>
      <c r="DP39" s="8" t="s">
        <v>11</v>
      </c>
      <c r="DQ39" s="8" t="s">
        <v>11</v>
      </c>
      <c r="DR39" s="8"/>
      <c r="DS39" s="2">
        <f>COUNTIF(CY39:DR39,"a")</f>
        <v>9</v>
      </c>
      <c r="DT39" s="2"/>
      <c r="DU39" s="8"/>
      <c r="DV39" s="8" t="s">
        <v>11</v>
      </c>
      <c r="DW39" s="8"/>
      <c r="DX39" s="8" t="s">
        <v>11</v>
      </c>
      <c r="DY39" s="2">
        <f>-COUNTIF(DU39:DX39,"a")</f>
        <v>-2</v>
      </c>
      <c r="DZ39" s="2"/>
      <c r="ED39" s="3">
        <f>IF($C39="ab","ab",SUM(AF39,BL39,BZ39,CM39,CW39,DS39,DY39))</f>
        <v>54</v>
      </c>
      <c r="EE39" s="3">
        <f>IF($C39="ab","ab",ROUND(ED39/$ED$3*20,2))</f>
        <v>9.9100000000000001</v>
      </c>
      <c r="EF39" s="3">
        <f>IF($C39="ab","ab",MIN(20,ROUNDUP(ED39/85*20.199999999999999)))</f>
        <v>13</v>
      </c>
    </row>
    <row r="40" spans="1:254" ht="13.5">
      <c r="A40" s="12">
        <v>22730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2">
        <f>COUNTIF(C40:AE40,"a")</f>
        <v>0</v>
      </c>
      <c r="AG40" s="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2">
        <f>COUNTIF(AH40:BK40,"a")</f>
        <v>0</v>
      </c>
      <c r="BN40" s="8" t="s">
        <v>12</v>
      </c>
      <c r="BO40" s="8" t="s">
        <v>12</v>
      </c>
      <c r="BP40" s="8" t="s">
        <v>12</v>
      </c>
      <c r="BQ40" s="8" t="s">
        <v>11</v>
      </c>
      <c r="BR40" s="8" t="s">
        <v>11</v>
      </c>
      <c r="BS40" s="8" t="s">
        <v>11</v>
      </c>
      <c r="BT40" s="8" t="s">
        <v>12</v>
      </c>
      <c r="BU40" s="8" t="s">
        <v>12</v>
      </c>
      <c r="BV40" s="8"/>
      <c r="BW40" s="8"/>
      <c r="BX40" s="8"/>
      <c r="BY40" s="8"/>
      <c r="BZ40" s="2">
        <f>COUNTIF(BN40:BY40,"a")</f>
        <v>3</v>
      </c>
      <c r="CA40" s="2"/>
      <c r="CB40" s="8" t="s">
        <v>12</v>
      </c>
      <c r="CC40" s="8" t="s">
        <v>12</v>
      </c>
      <c r="CD40" s="8"/>
      <c r="CE40" s="8" t="s">
        <v>12</v>
      </c>
      <c r="CF40" s="8" t="s">
        <v>11</v>
      </c>
      <c r="CG40" s="8"/>
      <c r="CH40" s="8" t="s">
        <v>11</v>
      </c>
      <c r="CI40" s="8"/>
      <c r="CJ40" s="8"/>
      <c r="CK40" s="8"/>
      <c r="CL40" s="8"/>
      <c r="CM40" s="2">
        <f>COUNTIF(CB40:CL40,"a")</f>
        <v>2</v>
      </c>
      <c r="CN40" s="2"/>
      <c r="CO40" s="8"/>
      <c r="CP40" s="8"/>
      <c r="CQ40" s="8"/>
      <c r="CR40" s="8"/>
      <c r="CS40" s="8"/>
      <c r="CT40" s="8"/>
      <c r="CU40" s="8"/>
      <c r="CV40" s="8"/>
      <c r="CW40" s="2">
        <f>COUNTIF(CO40:CV40,"a")</f>
        <v>0</v>
      </c>
      <c r="CX40" s="2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 t="s">
        <v>12</v>
      </c>
      <c r="DO40" s="8"/>
      <c r="DP40" s="8"/>
      <c r="DQ40" s="8"/>
      <c r="DR40" s="8"/>
      <c r="DS40" s="2">
        <f>COUNTIF(CY40:DR40,"a")</f>
        <v>0</v>
      </c>
      <c r="DT40" s="2"/>
      <c r="DU40" s="8"/>
      <c r="DV40" s="8"/>
      <c r="DW40" s="8"/>
      <c r="DX40" s="8"/>
      <c r="DY40" s="2">
        <f>-COUNTIF(DU40:DX40,"a")</f>
        <v>0</v>
      </c>
      <c r="DZ40" s="2"/>
      <c r="EB40" t="s">
        <v>31</v>
      </c>
      <c r="ED40" s="3">
        <f>IF($C40="ab","ab",SUM(AF40,BL40,BZ40,CM40,CW40,DS40,DY40))</f>
        <v>5</v>
      </c>
      <c r="EE40" s="3">
        <f>IF($C40="ab","ab",ROUND(ED40/$ED$3*20,2))</f>
        <v>0.92000000000000004</v>
      </c>
      <c r="EF40" s="3">
        <f>IF($C40="ab","ab",MIN(20,ROUNDUP(ED40/85*20.199999999999999)))</f>
        <v>2</v>
      </c>
    </row>
    <row r="41" spans="1:254" ht="13.5">
      <c r="A41" s="12">
        <v>22780</v>
      </c>
      <c r="B41" s="12"/>
      <c r="C41" s="8" t="s">
        <v>11</v>
      </c>
      <c r="D41" s="8" t="s">
        <v>11</v>
      </c>
      <c r="E41" s="8" t="s">
        <v>11</v>
      </c>
      <c r="F41" s="8" t="s">
        <v>11</v>
      </c>
      <c r="G41" s="8" t="s">
        <v>11</v>
      </c>
      <c r="H41" s="8" t="s">
        <v>11</v>
      </c>
      <c r="I41" s="8" t="s">
        <v>11</v>
      </c>
      <c r="J41" s="8" t="s">
        <v>11</v>
      </c>
      <c r="K41" s="8" t="s">
        <v>11</v>
      </c>
      <c r="L41" s="8" t="s">
        <v>11</v>
      </c>
      <c r="M41" s="8" t="s">
        <v>11</v>
      </c>
      <c r="N41" s="8" t="s">
        <v>12</v>
      </c>
      <c r="O41" s="8" t="s">
        <v>11</v>
      </c>
      <c r="P41" s="8" t="s">
        <v>11</v>
      </c>
      <c r="Q41" s="8" t="s">
        <v>11</v>
      </c>
      <c r="R41" s="8" t="s">
        <v>11</v>
      </c>
      <c r="S41" s="8" t="s">
        <v>11</v>
      </c>
      <c r="T41" s="8" t="s">
        <v>11</v>
      </c>
      <c r="U41" s="8" t="s">
        <v>11</v>
      </c>
      <c r="V41" s="8" t="s">
        <v>12</v>
      </c>
      <c r="W41" s="8" t="s">
        <v>12</v>
      </c>
      <c r="X41" s="8"/>
      <c r="Y41" s="8"/>
      <c r="Z41" s="8"/>
      <c r="AA41" s="8" t="s">
        <v>11</v>
      </c>
      <c r="AB41" s="8" t="s">
        <v>11</v>
      </c>
      <c r="AC41" s="8" t="s">
        <v>11</v>
      </c>
      <c r="AD41" s="8"/>
      <c r="AE41" s="8"/>
      <c r="AF41" s="2">
        <f>COUNTIF(C41:AE41,"a")</f>
        <v>21</v>
      </c>
      <c r="AG41" s="2"/>
      <c r="AH41" s="8" t="s">
        <v>11</v>
      </c>
      <c r="AI41" s="8" t="s">
        <v>11</v>
      </c>
      <c r="AJ41" s="8" t="s">
        <v>11</v>
      </c>
      <c r="AK41" s="8"/>
      <c r="AL41" s="8" t="s">
        <v>12</v>
      </c>
      <c r="AM41" s="8" t="s">
        <v>11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2">
        <f>COUNTIF(AH41:BK41,"a")</f>
        <v>4</v>
      </c>
      <c r="BN41" s="8" t="s">
        <v>11</v>
      </c>
      <c r="BO41" s="8" t="s">
        <v>11</v>
      </c>
      <c r="BP41" s="8" t="s">
        <v>11</v>
      </c>
      <c r="BQ41" s="8" t="s">
        <v>11</v>
      </c>
      <c r="BR41" s="8" t="s">
        <v>11</v>
      </c>
      <c r="BS41" s="8" t="s">
        <v>11</v>
      </c>
      <c r="BT41" s="8" t="s">
        <v>11</v>
      </c>
      <c r="BU41" s="8"/>
      <c r="BV41" s="8" t="s">
        <v>11</v>
      </c>
      <c r="BW41" s="8" t="s">
        <v>11</v>
      </c>
      <c r="BX41" s="8" t="s">
        <v>11</v>
      </c>
      <c r="BY41" s="8" t="s">
        <v>11</v>
      </c>
      <c r="BZ41" s="2">
        <f>COUNTIF(BN41:BY41,"a")</f>
        <v>11</v>
      </c>
      <c r="CA41" s="2"/>
      <c r="CB41" s="8" t="s">
        <v>11</v>
      </c>
      <c r="CC41" s="8" t="s">
        <v>11</v>
      </c>
      <c r="CD41" s="8"/>
      <c r="CE41" s="8" t="s">
        <v>11</v>
      </c>
      <c r="CF41" s="8" t="s">
        <v>11</v>
      </c>
      <c r="CG41" s="8" t="s">
        <v>11</v>
      </c>
      <c r="CH41" s="8" t="s">
        <v>11</v>
      </c>
      <c r="CI41" s="8" t="s">
        <v>11</v>
      </c>
      <c r="CJ41" s="8" t="s">
        <v>11</v>
      </c>
      <c r="CK41" s="8" t="s">
        <v>11</v>
      </c>
      <c r="CL41" s="8" t="s">
        <v>11</v>
      </c>
      <c r="CM41" s="2">
        <f>COUNTIF(CB41:CL41,"a")</f>
        <v>10</v>
      </c>
      <c r="CN41" s="2"/>
      <c r="CO41" s="8" t="s">
        <v>11</v>
      </c>
      <c r="CP41" s="8" t="s">
        <v>11</v>
      </c>
      <c r="CQ41" s="8" t="s">
        <v>11</v>
      </c>
      <c r="CR41" s="8" t="s">
        <v>11</v>
      </c>
      <c r="CS41" s="8" t="s">
        <v>11</v>
      </c>
      <c r="CT41" s="8" t="s">
        <v>11</v>
      </c>
      <c r="CU41" s="8" t="s">
        <v>11</v>
      </c>
      <c r="CV41" s="8" t="s">
        <v>11</v>
      </c>
      <c r="CW41" s="2">
        <f>COUNTIF(CO41:CV41,"a")</f>
        <v>8</v>
      </c>
      <c r="CX41" s="2"/>
      <c r="CY41" s="8"/>
      <c r="CZ41" s="8"/>
      <c r="DA41" s="8" t="s">
        <v>11</v>
      </c>
      <c r="DB41" s="8" t="s">
        <v>11</v>
      </c>
      <c r="DC41" s="8" t="s">
        <v>11</v>
      </c>
      <c r="DD41" s="8" t="s">
        <v>11</v>
      </c>
      <c r="DE41" s="8" t="s">
        <v>11</v>
      </c>
      <c r="DF41" s="8"/>
      <c r="DG41" s="8" t="s">
        <v>11</v>
      </c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2">
        <f>COUNTIF(CY41:DR41,"a")</f>
        <v>6</v>
      </c>
      <c r="DT41" s="2"/>
      <c r="DU41" s="8"/>
      <c r="DV41" s="8"/>
      <c r="DW41" s="8"/>
      <c r="DX41" s="8"/>
      <c r="DY41" s="2">
        <f>-COUNTIF(DU41:DX41,"a")</f>
        <v>0</v>
      </c>
      <c r="DZ41" s="2"/>
      <c r="ED41" s="3">
        <f>IF($C41="ab","ab",SUM(AF41,BL41,BZ41,CM41,CW41,DS41,DY41))</f>
        <v>60</v>
      </c>
      <c r="EE41" s="3">
        <f>IF($C41="ab","ab",ROUND(ED41/$ED$3*20,2))</f>
        <v>11.01</v>
      </c>
      <c r="EF41" s="3">
        <f>IF($C41="ab","ab",MIN(20,ROUNDUP(ED41/85*20.199999999999999)))</f>
        <v>15</v>
      </c>
    </row>
    <row r="42" spans="1:254" ht="13.5">
      <c r="A42" s="12">
        <v>22840</v>
      </c>
      <c r="B42" s="12"/>
      <c r="C42" s="8" t="s">
        <v>11</v>
      </c>
      <c r="D42" s="8" t="s">
        <v>11</v>
      </c>
      <c r="E42" s="8" t="s">
        <v>11</v>
      </c>
      <c r="F42" s="8" t="s">
        <v>11</v>
      </c>
      <c r="G42" s="8" t="s">
        <v>11</v>
      </c>
      <c r="H42" s="8" t="s">
        <v>11</v>
      </c>
      <c r="I42" s="8" t="s">
        <v>11</v>
      </c>
      <c r="J42" s="8" t="s">
        <v>11</v>
      </c>
      <c r="K42" s="8"/>
      <c r="L42" s="8" t="s">
        <v>11</v>
      </c>
      <c r="M42" s="8" t="s">
        <v>11</v>
      </c>
      <c r="N42" s="8" t="s">
        <v>11</v>
      </c>
      <c r="O42" s="8" t="s">
        <v>11</v>
      </c>
      <c r="P42" s="8" t="s">
        <v>11</v>
      </c>
      <c r="Q42" s="8" t="s">
        <v>11</v>
      </c>
      <c r="R42" s="8" t="s">
        <v>12</v>
      </c>
      <c r="S42" s="8" t="s">
        <v>12</v>
      </c>
      <c r="T42" s="8" t="s">
        <v>11</v>
      </c>
      <c r="U42" s="8" t="s">
        <v>11</v>
      </c>
      <c r="V42" s="8" t="s">
        <v>11</v>
      </c>
      <c r="W42" s="8" t="s">
        <v>11</v>
      </c>
      <c r="X42" s="8" t="s">
        <v>11</v>
      </c>
      <c r="Y42" s="8" t="s">
        <v>11</v>
      </c>
      <c r="Z42" s="8" t="s">
        <v>11</v>
      </c>
      <c r="AA42" s="8"/>
      <c r="AB42" s="8"/>
      <c r="AC42" s="8"/>
      <c r="AD42" s="8"/>
      <c r="AE42" s="8"/>
      <c r="AF42" s="2">
        <f>COUNTIF(C42:AE42,"a")</f>
        <v>21</v>
      </c>
      <c r="AG42" s="2"/>
      <c r="AH42" s="8" t="s">
        <v>11</v>
      </c>
      <c r="AI42" s="8" t="s">
        <v>11</v>
      </c>
      <c r="AJ42" s="8" t="s">
        <v>11</v>
      </c>
      <c r="AK42" s="8" t="s">
        <v>11</v>
      </c>
      <c r="AL42" s="8" t="s">
        <v>11</v>
      </c>
      <c r="AM42" s="8" t="s">
        <v>11</v>
      </c>
      <c r="AN42" s="8" t="s">
        <v>11</v>
      </c>
      <c r="AO42" s="8" t="s">
        <v>11</v>
      </c>
      <c r="AP42" s="8" t="s">
        <v>11</v>
      </c>
      <c r="AQ42" s="8"/>
      <c r="AR42" s="8" t="s">
        <v>11</v>
      </c>
      <c r="AS42" s="8" t="s">
        <v>11</v>
      </c>
      <c r="AT42" s="8" t="s">
        <v>11</v>
      </c>
      <c r="AU42" s="8" t="s">
        <v>11</v>
      </c>
      <c r="AV42" s="8" t="s">
        <v>11</v>
      </c>
      <c r="AW42" s="8" t="s">
        <v>11</v>
      </c>
      <c r="AX42" s="8" t="s">
        <v>12</v>
      </c>
      <c r="AY42" s="8"/>
      <c r="AZ42" s="8"/>
      <c r="BA42" s="8"/>
      <c r="BB42" s="8"/>
      <c r="BC42" s="8" t="s">
        <v>11</v>
      </c>
      <c r="BD42" s="8"/>
      <c r="BE42" s="8"/>
      <c r="BF42" s="8" t="s">
        <v>11</v>
      </c>
      <c r="BG42" s="8" t="s">
        <v>11</v>
      </c>
      <c r="BH42" s="8" t="s">
        <v>11</v>
      </c>
      <c r="BI42" s="8"/>
      <c r="BJ42" s="8" t="s">
        <v>12</v>
      </c>
      <c r="BK42" s="8"/>
      <c r="BL42" s="2">
        <f>COUNTIF(AH42:BK42,"a")</f>
        <v>19</v>
      </c>
      <c r="BN42" s="8" t="s">
        <v>11</v>
      </c>
      <c r="BO42" s="8" t="s">
        <v>11</v>
      </c>
      <c r="BP42" s="8" t="s">
        <v>11</v>
      </c>
      <c r="BQ42" s="8" t="s">
        <v>11</v>
      </c>
      <c r="BR42" s="8" t="s">
        <v>11</v>
      </c>
      <c r="BS42" s="8" t="s">
        <v>11</v>
      </c>
      <c r="BT42" s="8" t="s">
        <v>11</v>
      </c>
      <c r="BU42" s="8" t="s">
        <v>12</v>
      </c>
      <c r="BV42" s="8" t="s">
        <v>11</v>
      </c>
      <c r="BW42" s="8" t="s">
        <v>11</v>
      </c>
      <c r="BX42" s="8" t="s">
        <v>11</v>
      </c>
      <c r="BY42" s="8" t="s">
        <v>11</v>
      </c>
      <c r="BZ42" s="2">
        <f>COUNTIF(BN42:BY42,"a")</f>
        <v>11</v>
      </c>
      <c r="CA42" s="2"/>
      <c r="CB42" s="8" t="s">
        <v>11</v>
      </c>
      <c r="CC42" s="8" t="s">
        <v>11</v>
      </c>
      <c r="CD42" s="8" t="s">
        <v>11</v>
      </c>
      <c r="CE42" s="8" t="s">
        <v>11</v>
      </c>
      <c r="CF42" s="8" t="s">
        <v>11</v>
      </c>
      <c r="CG42" s="8" t="s">
        <v>11</v>
      </c>
      <c r="CH42" s="8" t="s">
        <v>11</v>
      </c>
      <c r="CI42" s="8" t="s">
        <v>11</v>
      </c>
      <c r="CJ42" s="8" t="s">
        <v>11</v>
      </c>
      <c r="CK42" s="8" t="s">
        <v>11</v>
      </c>
      <c r="CL42" s="8" t="s">
        <v>11</v>
      </c>
      <c r="CM42" s="2">
        <f>COUNTIF(CB42:CL42,"a")</f>
        <v>11</v>
      </c>
      <c r="CN42" s="2"/>
      <c r="CO42" s="8" t="s">
        <v>11</v>
      </c>
      <c r="CP42" s="8" t="s">
        <v>11</v>
      </c>
      <c r="CQ42" s="8" t="s">
        <v>11</v>
      </c>
      <c r="CR42" s="8" t="s">
        <v>11</v>
      </c>
      <c r="CS42" s="8" t="s">
        <v>11</v>
      </c>
      <c r="CT42" s="8" t="s">
        <v>11</v>
      </c>
      <c r="CU42" s="8" t="s">
        <v>12</v>
      </c>
      <c r="CV42" s="8" t="s">
        <v>12</v>
      </c>
      <c r="CW42" s="2">
        <f>COUNTIF(CO42:CV42,"a")</f>
        <v>6</v>
      </c>
      <c r="CX42" s="2"/>
      <c r="CY42" s="8"/>
      <c r="CZ42" s="8" t="s">
        <v>11</v>
      </c>
      <c r="DA42" s="8" t="s">
        <v>11</v>
      </c>
      <c r="DB42" s="8" t="s">
        <v>11</v>
      </c>
      <c r="DC42" s="8" t="s">
        <v>11</v>
      </c>
      <c r="DD42" s="8" t="s">
        <v>11</v>
      </c>
      <c r="DE42" s="8" t="s">
        <v>11</v>
      </c>
      <c r="DF42" s="8" t="s">
        <v>11</v>
      </c>
      <c r="DG42" s="8" t="s">
        <v>11</v>
      </c>
      <c r="DH42" s="8" t="s">
        <v>12</v>
      </c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2">
        <f>COUNTIF(CY42:DR42,"a")</f>
        <v>8</v>
      </c>
      <c r="DT42" s="2"/>
      <c r="DU42" s="8"/>
      <c r="DV42" s="8"/>
      <c r="DW42" s="8" t="s">
        <v>11</v>
      </c>
      <c r="DX42" s="8"/>
      <c r="DY42" s="2">
        <f>-COUNTIF(DU42:DX42,"a")</f>
        <v>-1</v>
      </c>
      <c r="DZ42" s="2"/>
      <c r="ED42" s="3">
        <f>IF($C42="ab","ab",SUM(AF42,BL42,BZ42,CM42,CW42,DS42,DY42))</f>
        <v>75</v>
      </c>
      <c r="EE42" s="3">
        <f>IF($C42="ab","ab",ROUND(ED42/$ED$3*20,2))</f>
        <v>13.76</v>
      </c>
      <c r="EF42" s="3">
        <f>IF($C42="ab","ab",MIN(20,ROUNDUP(ED42/85*20.199999999999999)))</f>
        <v>18</v>
      </c>
    </row>
    <row r="43" spans="1:254" ht="13.5">
      <c r="A43" s="12">
        <v>22900</v>
      </c>
      <c r="B43" s="12"/>
      <c r="C43" s="8" t="s">
        <v>11</v>
      </c>
      <c r="D43" s="8" t="s">
        <v>11</v>
      </c>
      <c r="E43" s="8" t="s">
        <v>11</v>
      </c>
      <c r="F43" s="8" t="s">
        <v>11</v>
      </c>
      <c r="G43" s="8" t="s">
        <v>11</v>
      </c>
      <c r="H43" s="8" t="s">
        <v>11</v>
      </c>
      <c r="I43" s="8" t="s">
        <v>11</v>
      </c>
      <c r="J43" s="8" t="s">
        <v>11</v>
      </c>
      <c r="K43" s="8"/>
      <c r="L43" s="8" t="s">
        <v>11</v>
      </c>
      <c r="M43" s="8" t="s">
        <v>11</v>
      </c>
      <c r="N43" s="8" t="s">
        <v>11</v>
      </c>
      <c r="O43" s="8" t="s">
        <v>11</v>
      </c>
      <c r="P43" s="8" t="s">
        <v>11</v>
      </c>
      <c r="Q43" s="8" t="s">
        <v>12</v>
      </c>
      <c r="R43" s="8" t="s">
        <v>11</v>
      </c>
      <c r="S43" s="8" t="s">
        <v>11</v>
      </c>
      <c r="T43" s="8" t="s">
        <v>11</v>
      </c>
      <c r="U43" s="8" t="s">
        <v>11</v>
      </c>
      <c r="V43" s="8"/>
      <c r="W43" s="8" t="s">
        <v>11</v>
      </c>
      <c r="X43" s="8" t="s">
        <v>11</v>
      </c>
      <c r="Y43" s="8" t="s">
        <v>11</v>
      </c>
      <c r="Z43" s="8" t="s">
        <v>11</v>
      </c>
      <c r="AA43" s="8" t="s">
        <v>11</v>
      </c>
      <c r="AB43" s="8" t="s">
        <v>11</v>
      </c>
      <c r="AC43" s="8" t="s">
        <v>11</v>
      </c>
      <c r="AD43" s="8" t="s">
        <v>11</v>
      </c>
      <c r="AE43" s="8" t="s">
        <v>11</v>
      </c>
      <c r="AF43" s="2">
        <f>COUNTIF(C43:AE43,"a")</f>
        <v>26</v>
      </c>
      <c r="AG43" s="2"/>
      <c r="AH43" s="8" t="s">
        <v>11</v>
      </c>
      <c r="AI43" s="8" t="s">
        <v>11</v>
      </c>
      <c r="AJ43" s="8" t="s">
        <v>11</v>
      </c>
      <c r="AK43" s="8" t="s">
        <v>11</v>
      </c>
      <c r="AL43" s="8" t="s">
        <v>11</v>
      </c>
      <c r="AM43" s="8" t="s">
        <v>12</v>
      </c>
      <c r="AN43" s="8" t="s">
        <v>12</v>
      </c>
      <c r="AO43" s="8" t="s">
        <v>11</v>
      </c>
      <c r="AP43" s="8" t="s">
        <v>11</v>
      </c>
      <c r="AQ43" s="8" t="s">
        <v>11</v>
      </c>
      <c r="AR43" s="8" t="s">
        <v>11</v>
      </c>
      <c r="AS43" s="8" t="s">
        <v>11</v>
      </c>
      <c r="AT43" s="8" t="s">
        <v>11</v>
      </c>
      <c r="AU43" s="8" t="s">
        <v>11</v>
      </c>
      <c r="AV43" s="8" t="s">
        <v>11</v>
      </c>
      <c r="AW43" s="8" t="s">
        <v>11</v>
      </c>
      <c r="AX43" s="8" t="s">
        <v>12</v>
      </c>
      <c r="AY43" s="8" t="s">
        <v>11</v>
      </c>
      <c r="AZ43" s="8" t="s">
        <v>11</v>
      </c>
      <c r="BA43" s="8" t="s">
        <v>11</v>
      </c>
      <c r="BB43" s="8" t="s">
        <v>11</v>
      </c>
      <c r="BC43" s="8" t="s">
        <v>11</v>
      </c>
      <c r="BD43" s="8"/>
      <c r="BE43" s="8" t="s">
        <v>11</v>
      </c>
      <c r="BF43" s="8" t="s">
        <v>11</v>
      </c>
      <c r="BG43" s="8" t="s">
        <v>11</v>
      </c>
      <c r="BH43" s="8" t="s">
        <v>12</v>
      </c>
      <c r="BI43" s="8" t="s">
        <v>11</v>
      </c>
      <c r="BJ43" s="8" t="s">
        <v>11</v>
      </c>
      <c r="BK43" s="8" t="s">
        <v>12</v>
      </c>
      <c r="BL43" s="2">
        <f>COUNTIF(AH43:BK43,"a")</f>
        <v>24</v>
      </c>
      <c r="BN43" s="8" t="s">
        <v>11</v>
      </c>
      <c r="BO43" s="8" t="s">
        <v>11</v>
      </c>
      <c r="BP43" s="8" t="s">
        <v>11</v>
      </c>
      <c r="BQ43" s="8" t="s">
        <v>11</v>
      </c>
      <c r="BR43" s="8" t="s">
        <v>11</v>
      </c>
      <c r="BS43" s="8" t="s">
        <v>11</v>
      </c>
      <c r="BT43" s="8" t="s">
        <v>11</v>
      </c>
      <c r="BU43" s="8" t="s">
        <v>11</v>
      </c>
      <c r="BV43" s="8" t="s">
        <v>11</v>
      </c>
      <c r="BW43" s="8" t="s">
        <v>11</v>
      </c>
      <c r="BX43" s="8" t="s">
        <v>11</v>
      </c>
      <c r="BY43" s="8" t="s">
        <v>11</v>
      </c>
      <c r="BZ43" s="2">
        <f>COUNTIF(BN43:BY43,"a")</f>
        <v>12</v>
      </c>
      <c r="CA43" s="2"/>
      <c r="CB43" s="8" t="s">
        <v>11</v>
      </c>
      <c r="CC43" s="8" t="s">
        <v>11</v>
      </c>
      <c r="CD43" s="8" t="s">
        <v>11</v>
      </c>
      <c r="CE43" s="8" t="s">
        <v>11</v>
      </c>
      <c r="CF43" s="8" t="s">
        <v>11</v>
      </c>
      <c r="CG43" s="8" t="s">
        <v>11</v>
      </c>
      <c r="CH43" s="8" t="s">
        <v>11</v>
      </c>
      <c r="CI43" s="8" t="s">
        <v>11</v>
      </c>
      <c r="CJ43" s="8" t="s">
        <v>11</v>
      </c>
      <c r="CK43" s="8" t="s">
        <v>11</v>
      </c>
      <c r="CL43" s="8" t="s">
        <v>11</v>
      </c>
      <c r="CM43" s="2">
        <f>COUNTIF(CB43:CL43,"a")</f>
        <v>11</v>
      </c>
      <c r="CN43" s="2"/>
      <c r="CO43" s="8" t="s">
        <v>11</v>
      </c>
      <c r="CP43" s="8" t="s">
        <v>11</v>
      </c>
      <c r="CQ43" s="8" t="s">
        <v>11</v>
      </c>
      <c r="CR43" s="8" t="s">
        <v>11</v>
      </c>
      <c r="CS43" s="8" t="s">
        <v>11</v>
      </c>
      <c r="CT43" s="8" t="s">
        <v>11</v>
      </c>
      <c r="CU43" s="8" t="s">
        <v>11</v>
      </c>
      <c r="CV43" s="8" t="s">
        <v>11</v>
      </c>
      <c r="CW43" s="2">
        <f>COUNTIF(CO43:CV43,"a")</f>
        <v>8</v>
      </c>
      <c r="CX43" s="2"/>
      <c r="CY43" s="8"/>
      <c r="CZ43" s="8" t="s">
        <v>11</v>
      </c>
      <c r="DA43" s="8" t="s">
        <v>11</v>
      </c>
      <c r="DB43" s="8" t="s">
        <v>11</v>
      </c>
      <c r="DC43" s="8" t="s">
        <v>11</v>
      </c>
      <c r="DD43" s="8" t="s">
        <v>11</v>
      </c>
      <c r="DE43" s="8" t="s">
        <v>11</v>
      </c>
      <c r="DF43" s="8" t="s">
        <v>11</v>
      </c>
      <c r="DG43" s="8" t="s">
        <v>11</v>
      </c>
      <c r="DH43" s="8" t="s">
        <v>11</v>
      </c>
      <c r="DI43" s="8" t="s">
        <v>11</v>
      </c>
      <c r="DJ43" s="8"/>
      <c r="DK43" s="8" t="s">
        <v>11</v>
      </c>
      <c r="DL43" s="8" t="s">
        <v>11</v>
      </c>
      <c r="DM43" s="8" t="s">
        <v>11</v>
      </c>
      <c r="DN43" s="8" t="s">
        <v>11</v>
      </c>
      <c r="DO43" s="8" t="s">
        <v>11</v>
      </c>
      <c r="DP43" s="8" t="s">
        <v>11</v>
      </c>
      <c r="DQ43" s="8"/>
      <c r="DR43" s="8" t="s">
        <v>11</v>
      </c>
      <c r="DS43" s="2">
        <f>COUNTIF(CY43:DR43,"a")</f>
        <v>17</v>
      </c>
      <c r="DT43" s="2"/>
      <c r="DU43" s="8"/>
      <c r="DV43" s="8"/>
      <c r="DW43" s="8"/>
      <c r="DX43" s="8"/>
      <c r="DY43" s="2">
        <f>-COUNTIF(DU43:DX43,"a")</f>
        <v>0</v>
      </c>
      <c r="DZ43" s="2"/>
      <c r="ED43" s="3">
        <f>IF($C43="ab","ab",SUM(AF43,BL43,BZ43,CM43,CW43,DS43,DY43))</f>
        <v>98</v>
      </c>
      <c r="EE43" s="3">
        <f>IF($C43="ab","ab",ROUND(ED43/$ED$3*20,2))</f>
        <v>17.98</v>
      </c>
      <c r="EF43" s="3">
        <f>IF($C43="ab","ab",MIN(20,ROUNDUP(ED43/85*20.199999999999999)))</f>
        <v>20</v>
      </c>
    </row>
    <row r="44" spans="1:254" ht="13.5">
      <c r="A44" s="12">
        <v>22940</v>
      </c>
      <c r="B44" s="12"/>
      <c r="C44" s="8" t="s">
        <v>11</v>
      </c>
      <c r="D44" s="8" t="s">
        <v>11</v>
      </c>
      <c r="E44" s="8" t="s">
        <v>11</v>
      </c>
      <c r="F44" s="8" t="s">
        <v>11</v>
      </c>
      <c r="G44" s="8" t="s">
        <v>11</v>
      </c>
      <c r="H44" s="8" t="s">
        <v>11</v>
      </c>
      <c r="I44" s="8" t="s">
        <v>11</v>
      </c>
      <c r="J44" s="8" t="s">
        <v>11</v>
      </c>
      <c r="K44" s="8"/>
      <c r="L44" s="8" t="s">
        <v>11</v>
      </c>
      <c r="M44" s="8" t="s">
        <v>12</v>
      </c>
      <c r="N44" s="8" t="s">
        <v>12</v>
      </c>
      <c r="O44" s="8" t="s">
        <v>11</v>
      </c>
      <c r="P44" s="8" t="s">
        <v>11</v>
      </c>
      <c r="Q44" s="8" t="s">
        <v>11</v>
      </c>
      <c r="R44" s="8"/>
      <c r="S44" s="8" t="s">
        <v>11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2">
        <f>COUNTIF(C44:AE44,"a")</f>
        <v>13</v>
      </c>
      <c r="AG44" s="2"/>
      <c r="AH44" s="8" t="s">
        <v>11</v>
      </c>
      <c r="AI44" s="8" t="s">
        <v>11</v>
      </c>
      <c r="AJ44" s="8" t="s">
        <v>11</v>
      </c>
      <c r="AK44" s="8" t="s">
        <v>11</v>
      </c>
      <c r="AL44" s="8" t="s">
        <v>11</v>
      </c>
      <c r="AM44" s="8" t="s">
        <v>11</v>
      </c>
      <c r="AN44" s="8" t="s">
        <v>12</v>
      </c>
      <c r="AO44" s="8" t="s">
        <v>12</v>
      </c>
      <c r="AP44" s="8" t="s">
        <v>12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2">
        <f>COUNTIF(AH44:BK44,"a")</f>
        <v>6</v>
      </c>
      <c r="BN44" s="8" t="s">
        <v>11</v>
      </c>
      <c r="BO44" s="8" t="s">
        <v>11</v>
      </c>
      <c r="BP44" s="8" t="s">
        <v>12</v>
      </c>
      <c r="BQ44" s="8" t="s">
        <v>12</v>
      </c>
      <c r="BR44" s="8" t="s">
        <v>12</v>
      </c>
      <c r="BS44" s="8" t="s">
        <v>12</v>
      </c>
      <c r="BT44" s="8"/>
      <c r="BU44" s="8"/>
      <c r="BV44" s="8" t="s">
        <v>11</v>
      </c>
      <c r="BW44" s="8" t="s">
        <v>11</v>
      </c>
      <c r="BX44" s="8" t="s">
        <v>11</v>
      </c>
      <c r="BY44" s="8" t="s">
        <v>11</v>
      </c>
      <c r="BZ44" s="2">
        <f>COUNTIF(BN44:BY44,"a")</f>
        <v>6</v>
      </c>
      <c r="CA44" s="2"/>
      <c r="CB44" s="8" t="s">
        <v>11</v>
      </c>
      <c r="CC44" s="8" t="s">
        <v>11</v>
      </c>
      <c r="CD44" s="8"/>
      <c r="CE44" s="8" t="s">
        <v>11</v>
      </c>
      <c r="CF44" s="8" t="s">
        <v>11</v>
      </c>
      <c r="CG44" s="8" t="s">
        <v>11</v>
      </c>
      <c r="CH44" s="8" t="s">
        <v>11</v>
      </c>
      <c r="CI44" s="8" t="s">
        <v>11</v>
      </c>
      <c r="CJ44" s="8" t="s">
        <v>12</v>
      </c>
      <c r="CK44" s="8"/>
      <c r="CL44" s="8"/>
      <c r="CM44" s="2">
        <f>COUNTIF(CB44:CL44,"a")</f>
        <v>7</v>
      </c>
      <c r="CN44" s="2"/>
      <c r="CO44" s="8" t="s">
        <v>12</v>
      </c>
      <c r="CP44" s="8" t="s">
        <v>12</v>
      </c>
      <c r="CQ44" s="8" t="s">
        <v>12</v>
      </c>
      <c r="CR44" s="8" t="s">
        <v>12</v>
      </c>
      <c r="CS44" s="8" t="s">
        <v>12</v>
      </c>
      <c r="CT44" s="8" t="s">
        <v>12</v>
      </c>
      <c r="CU44" s="8" t="s">
        <v>11</v>
      </c>
      <c r="CV44" s="8" t="s">
        <v>11</v>
      </c>
      <c r="CW44" s="2">
        <f>COUNTIF(CO44:CV44,"a")</f>
        <v>2</v>
      </c>
      <c r="CX44" s="2"/>
      <c r="CY44" s="8"/>
      <c r="CZ44" s="8"/>
      <c r="DA44" s="8" t="s">
        <v>11</v>
      </c>
      <c r="DB44" s="8" t="s">
        <v>11</v>
      </c>
      <c r="DC44" s="8" t="s">
        <v>12</v>
      </c>
      <c r="DD44" s="8" t="s">
        <v>12</v>
      </c>
      <c r="DE44" s="8" t="s">
        <v>11</v>
      </c>
      <c r="DF44" s="8"/>
      <c r="DG44" s="8" t="s">
        <v>11</v>
      </c>
      <c r="DH44" s="8" t="s">
        <v>11</v>
      </c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2">
        <f>COUNTIF(CY44:DR44,"a")</f>
        <v>5</v>
      </c>
      <c r="DT44" s="2"/>
      <c r="DU44" s="8" t="s">
        <v>11</v>
      </c>
      <c r="DV44" s="8"/>
      <c r="DW44" s="8"/>
      <c r="DX44" s="8" t="s">
        <v>11</v>
      </c>
      <c r="DY44" s="2">
        <f>-COUNTIF(DU44:DX44,"a")</f>
        <v>-2</v>
      </c>
      <c r="DZ44" s="2"/>
      <c r="ED44" s="3">
        <f>IF($C44="ab","ab",SUM(AF44,BL44,BZ44,CM44,CW44,DS44,DY44))</f>
        <v>37</v>
      </c>
      <c r="EE44" s="3">
        <f>IF($C44="ab","ab",ROUND(ED44/$ED$3*20,2))</f>
        <v>6.79</v>
      </c>
      <c r="EF44" s="3">
        <f>IF($C44="ab","ab",MIN(20,ROUNDUP(ED44/85*20.199999999999999)))</f>
        <v>9</v>
      </c>
    </row>
    <row r="45" spans="1:254" ht="13.24">
      <c r="A45" s="12"/>
      <c r="B45" s="12"/>
      <c r="O45" s="1"/>
      <c r="P45" s="1"/>
      <c r="AF45" s="2"/>
      <c r="AG45" s="2"/>
      <c r="BL45" s="2"/>
      <c r="BN45" s="1"/>
      <c r="BZ45" s="2"/>
      <c r="CA45" s="2"/>
      <c r="CW45" s="2"/>
      <c r="CX45" s="2"/>
      <c r="DM45" s="1"/>
      <c r="DN45" s="1"/>
      <c r="DT45" s="1"/>
      <c r="DU45" s="1"/>
      <c r="ED45" s="3"/>
      <c r="EE45" s="3"/>
      <c r="EF45" s="3"/>
    </row>
    <row r="46" spans="1:254" ht="13.24">
      <c r="A46" s="12"/>
      <c r="B46" s="12" t="inlineStr">
        <is>
          <t>r</t>
        </is>
      </c>
      <c r="O46" s="1"/>
      <c r="P46" s="1"/>
      <c r="AF46" s="2"/>
      <c r="AG46" s="2"/>
      <c r="BL46" s="2"/>
      <c r="BN46" s="1"/>
      <c r="BZ46" s="2"/>
      <c r="CA46" s="2"/>
      <c r="CW46" s="2"/>
      <c r="CX46" s="2"/>
      <c r="DM46" s="1"/>
      <c r="DN46" s="1"/>
      <c r="DT46" s="1"/>
      <c r="DU46" s="1"/>
      <c r="ED46" s="3"/>
      <c r="EE46" s="3"/>
      <c r="EF46" s="3"/>
    </row>
    <row r="47" spans="1:254" ht="13.24">
      <c r="A47" s="12"/>
      <c r="B47" s="12"/>
      <c r="O47" s="1"/>
      <c r="P47" s="1"/>
      <c r="AF47" s="2"/>
      <c r="AG47" s="2"/>
      <c r="BL47" s="2"/>
      <c r="BN47" s="1"/>
      <c r="BZ47" s="2"/>
      <c r="CA47" s="2"/>
      <c r="CW47" s="2"/>
      <c r="CX47" s="2"/>
      <c r="DM47" s="1"/>
      <c r="DN47" s="1"/>
      <c r="DT47" s="1"/>
      <c r="DU47" s="1"/>
      <c r="ED47" s="3"/>
      <c r="EE47" s="3"/>
      <c r="EF47" s="3"/>
    </row>
    <row r="48" spans="1:254" ht="13.24">
      <c r="O48" s="1"/>
      <c r="P48" s="1"/>
      <c r="AF48" s="2"/>
      <c r="AG48" s="2"/>
      <c r="BL48" s="2"/>
      <c r="BN48" s="1"/>
      <c r="BZ48" s="2"/>
      <c r="CA48" s="2"/>
      <c r="CW48" s="2"/>
      <c r="CX48" s="2"/>
      <c r="DM48" s="1"/>
      <c r="DN48" s="1"/>
      <c r="DT48" s="1"/>
      <c r="DU48" s="1"/>
      <c r="ED48" s="3"/>
      <c r="EE48" s="3"/>
      <c r="EF48" s="3"/>
    </row>
    <row r="49" spans="1:254" ht="13.24">
      <c r="O49" s="1"/>
      <c r="P49" s="1"/>
      <c r="AF49" s="2"/>
      <c r="AG49" s="2"/>
      <c r="BL49" s="2"/>
      <c r="BN49" s="1"/>
      <c r="BZ49" s="2"/>
      <c r="CA49" s="2"/>
      <c r="CW49" s="2"/>
      <c r="CX49" s="2"/>
      <c r="DM49" s="1"/>
      <c r="DN49" s="1"/>
      <c r="DT49" s="1"/>
      <c r="DU49" s="1"/>
      <c r="ED49" s="13">
        <f>MIN(ED11:ED44)</f>
        <v>5</v>
      </c>
      <c r="EE49" s="13"/>
      <c r="EF49" s="13">
        <f>MIN(EF11:EF44)</f>
        <v>2</v>
      </c>
    </row>
    <row r="50" spans="1:254" ht="13.24">
      <c r="O50" s="1"/>
      <c r="P50" s="1"/>
      <c r="AF50" s="2"/>
      <c r="AG50" s="2"/>
      <c r="BL50" s="2"/>
      <c r="BN50" s="1"/>
      <c r="BZ50" s="2"/>
      <c r="CA50" s="2"/>
      <c r="CW50" s="2"/>
      <c r="CX50" s="2"/>
      <c r="DM50" s="1"/>
      <c r="DN50" s="1"/>
      <c r="DT50" s="1"/>
      <c r="DU50" s="1"/>
      <c r="ED50" s="13">
        <f>_xlfn.QUARTILE.INC(ED11:ED44,1)</f>
        <v>37.5</v>
      </c>
      <c r="EE50" s="13"/>
      <c r="EF50" s="13">
        <f>_xlfn.QUARTILE.INC(EF11:EF44,1)</f>
        <v>9.25</v>
      </c>
    </row>
    <row r="51" spans="1:254" ht="13.24">
      <c r="O51" s="1"/>
      <c r="P51" s="1"/>
      <c r="AF51" s="2"/>
      <c r="AG51" s="2"/>
      <c r="BL51" s="2"/>
      <c r="BN51" s="1"/>
      <c r="BZ51" s="2"/>
      <c r="CA51" s="2"/>
      <c r="CW51" s="2"/>
      <c r="CX51" s="2"/>
      <c r="DM51" s="1"/>
      <c r="DN51" s="1"/>
      <c r="DT51" s="1"/>
      <c r="DU51" s="1"/>
      <c r="ED51" s="13">
        <f>_xlfn.QUARTILE.INC(ED11:ED44,2)</f>
        <v>58</v>
      </c>
      <c r="EE51" s="13"/>
      <c r="EF51" s="13">
        <f>_xlfn.QUARTILE.INC(EF11:EF44,2)</f>
        <v>14</v>
      </c>
    </row>
    <row r="52" spans="1:254" ht="13.24">
      <c r="O52" s="1"/>
      <c r="P52" s="1"/>
      <c r="AF52" s="2"/>
      <c r="AG52" s="2"/>
      <c r="BL52" s="2"/>
      <c r="BN52" s="1"/>
      <c r="BZ52" s="2"/>
      <c r="CA52" s="2"/>
      <c r="CW52" s="2"/>
      <c r="CX52" s="2"/>
      <c r="DM52" s="1"/>
      <c r="DN52" s="1"/>
      <c r="DT52" s="1"/>
      <c r="DU52" s="1"/>
      <c r="ED52" s="13">
        <f>_xlfn.QUARTILE.INC(ED11:ED44,3)</f>
        <v>67.75</v>
      </c>
      <c r="EE52" s="13"/>
      <c r="EF52" s="13">
        <f>_xlfn.QUARTILE.INC(EF11:EF44,3)</f>
        <v>16.75</v>
      </c>
    </row>
    <row r="53" spans="1:254" ht="13.24">
      <c r="O53" s="1"/>
      <c r="P53" s="1"/>
      <c r="AF53" s="2"/>
      <c r="AG53" s="2"/>
      <c r="BL53" s="2"/>
      <c r="BN53" s="1"/>
      <c r="BZ53" s="2"/>
      <c r="CA53" s="2"/>
      <c r="CW53" s="2"/>
      <c r="CX53" s="2"/>
      <c r="DM53" s="1"/>
      <c r="DN53" s="1"/>
      <c r="DT53" s="1"/>
      <c r="DU53" s="1"/>
      <c r="ED53" s="13">
        <f>MAX(ED11:ED44)</f>
        <v>98</v>
      </c>
      <c r="EE53" s="13"/>
      <c r="EF53" s="13">
        <f>MAX(EF11:EF44)</f>
        <v>20</v>
      </c>
    </row>
    <row r="54" spans="1:254" ht="13.24">
      <c r="O54" s="1"/>
      <c r="P54" s="1"/>
      <c r="AF54" s="2"/>
      <c r="AG54" s="2"/>
      <c r="BL54" s="2"/>
      <c r="BN54" s="1"/>
      <c r="BZ54" s="2"/>
      <c r="CA54" s="2"/>
      <c r="CW54" s="2"/>
      <c r="CX54" s="2"/>
      <c r="DM54" s="1"/>
      <c r="DN54" s="1"/>
      <c r="DT54" s="1"/>
      <c r="DU54" s="1"/>
      <c r="ED54" s="13">
        <f>ROUND(AVERAGE(ED11:ED44),2)</f>
        <v>53.590000000000003</v>
      </c>
      <c r="EE54" s="13"/>
      <c r="EF54" s="13">
        <f>ROUND(AVERAGE(EF11:EF44),2)</f>
        <v>13</v>
      </c>
    </row>
    <row r="55" spans="1:254">
      <c r="O55" s="1"/>
      <c r="P55" s="1"/>
      <c r="AF55" s="2"/>
      <c r="AG55" s="2"/>
      <c r="BL55" s="2"/>
      <c r="BN55" s="1"/>
      <c r="BZ55" s="2"/>
      <c r="CA55" s="2"/>
      <c r="CC55" s="3"/>
      <c r="CD55" s="3"/>
      <c r="DM55" s="1"/>
      <c r="DN55" s="1"/>
      <c r="DT55" s="1"/>
      <c r="DU55" s="1"/>
    </row>
    <row r="65535" spans="1:254">
      <c r="A65535" s="14"/>
      <c r="B65535" s="14"/>
      <c r="C65535" s="14"/>
      <c r="D65535" s="14"/>
      <c r="E65535" s="14"/>
      <c r="F65535" s="14"/>
      <c r="G65535" s="14"/>
      <c r="H65535" s="14"/>
      <c r="I65535" s="14"/>
      <c r="J65535" s="14"/>
      <c r="K65535" s="14"/>
      <c r="L65535" s="14"/>
      <c r="M65535" s="14"/>
      <c r="N65535" s="14"/>
      <c r="O65535" s="14"/>
      <c r="P65535" s="14"/>
      <c r="Q65535" s="14"/>
      <c r="R65535" s="14"/>
      <c r="S65535" s="14"/>
      <c r="T65535" s="14"/>
      <c r="U65535" s="14"/>
      <c r="V65535" s="14"/>
      <c r="W65535" s="14"/>
      <c r="X65535" s="14"/>
      <c r="Y65535" s="14"/>
      <c r="Z65535" s="14"/>
      <c r="AA65535" s="14"/>
      <c r="AB65535" s="14"/>
      <c r="AC65535" s="14"/>
      <c r="AD65535" s="14"/>
      <c r="AE65535" s="14"/>
      <c r="AF65535" s="14"/>
      <c r="AG65535" s="14"/>
      <c r="AH65535" s="14"/>
      <c r="AI65535" s="14"/>
      <c r="AJ65535" s="14"/>
      <c r="AK65535" s="14"/>
      <c r="AL65535" s="14"/>
      <c r="AM65535" s="14"/>
      <c r="AN65535" s="14"/>
      <c r="AO65535" s="14"/>
      <c r="AP65535" s="14"/>
      <c r="AQ65535" s="14"/>
      <c r="AR65535" s="14"/>
      <c r="AS65535" s="14"/>
      <c r="AT65535" s="14"/>
      <c r="AU65535" s="14"/>
      <c r="AV65535" s="14"/>
      <c r="AW65535" s="14"/>
      <c r="AX65535" s="14"/>
      <c r="AY65535" s="14"/>
      <c r="AZ65535" s="14"/>
      <c r="BA65535" s="14"/>
      <c r="BB65535" s="14"/>
      <c r="BC65535" s="14"/>
      <c r="BD65535" s="14"/>
      <c r="BE65535" s="14"/>
      <c r="BF65535" s="14"/>
      <c r="BG65535" s="14"/>
      <c r="BH65535" s="14"/>
      <c r="BI65535" s="14"/>
      <c r="BJ65535" s="14"/>
      <c r="BK65535" s="14"/>
      <c r="BL65535" s="14"/>
      <c r="BM65535" s="14"/>
      <c r="BN65535" s="14"/>
      <c r="BO65535" s="14"/>
      <c r="BP65535" s="14"/>
      <c r="BQ65535" s="14"/>
      <c r="BR65535" s="14"/>
      <c r="BS65535" s="14"/>
      <c r="BT65535" s="14"/>
      <c r="BU65535" s="14"/>
      <c r="BV65535" s="14"/>
      <c r="BW65535" s="14"/>
      <c r="BX65535" s="14"/>
      <c r="BY65535" s="14"/>
      <c r="BZ65535" s="14"/>
      <c r="CA65535" s="14"/>
      <c r="CB65535" s="14"/>
      <c r="CC65535" s="14"/>
      <c r="CD65535" s="14"/>
      <c r="CE65535" s="14"/>
      <c r="CF65535" s="14"/>
      <c r="CG65535" s="14"/>
      <c r="CH65535" s="14"/>
      <c r="CI65535" s="14"/>
      <c r="CJ65535" s="14"/>
      <c r="CK65535" s="14"/>
      <c r="CL65535" s="14"/>
      <c r="CM65535" s="14"/>
      <c r="CN65535" s="14"/>
      <c r="CO65535" s="14"/>
      <c r="CP65535" s="14"/>
      <c r="CQ65535" s="14"/>
      <c r="CR65535" s="14"/>
      <c r="CS65535" s="14"/>
      <c r="CT65535" s="14"/>
      <c r="CU65535" s="14"/>
      <c r="CV65535" s="14"/>
      <c r="CW65535" s="14"/>
      <c r="CX65535" s="14"/>
      <c r="CY65535" s="14"/>
      <c r="CZ65535" s="14"/>
      <c r="DA65535" s="14"/>
      <c r="DB65535" s="14"/>
      <c r="DC65535" s="14"/>
      <c r="DD65535" s="14"/>
      <c r="DE65535" s="14"/>
      <c r="DF65535" s="14"/>
      <c r="DG65535" s="14"/>
      <c r="DH65535" s="14"/>
      <c r="DI65535" s="14"/>
      <c r="DJ65535" s="14"/>
      <c r="DK65535" s="14"/>
      <c r="DL65535" s="14"/>
      <c r="DM65535" s="14"/>
      <c r="DN65535" s="14"/>
      <c r="DO65535" s="14"/>
      <c r="DP65535" s="14"/>
      <c r="DQ65535" s="14"/>
      <c r="DR65535" s="14"/>
      <c r="DS65535" s="14"/>
      <c r="DT65535" s="14"/>
      <c r="DU65535" s="14"/>
      <c r="DV65535" s="14"/>
      <c r="DW65535" s="14"/>
      <c r="DX65535" s="14"/>
      <c r="DY65535" s="14"/>
      <c r="DZ65535" s="14"/>
      <c r="EA65535" s="14"/>
      <c r="EB65535" s="14"/>
      <c r="EC65535" s="14"/>
      <c r="ED65535" s="14"/>
      <c r="EE65535" s="14"/>
      <c r="EF65535" s="14"/>
      <c r="EG65535" s="14"/>
      <c r="EH65535" s="14"/>
      <c r="EI65535" s="14"/>
      <c r="EJ65535" s="14"/>
      <c r="EK65535" s="14"/>
      <c r="EL65535" s="14"/>
      <c r="EM65535" s="14"/>
      <c r="EN65535" s="14"/>
      <c r="EO65535" s="14"/>
      <c r="EP65535" s="14"/>
      <c r="EQ65535" s="14"/>
      <c r="ER65535" s="14"/>
      <c r="ES65535" s="14"/>
      <c r="ET65535" s="14"/>
      <c r="EU65535" s="14"/>
      <c r="EV65535" s="14"/>
      <c r="EW65535" s="14"/>
      <c r="EX65535" s="14"/>
      <c r="EY65535" s="14"/>
      <c r="EZ65535" s="14"/>
      <c r="FA65535" s="14"/>
      <c r="FB65535" s="14"/>
      <c r="FC65535" s="14"/>
      <c r="FD65535" s="14"/>
      <c r="FE65535" s="14"/>
      <c r="FF65535" s="14"/>
      <c r="FG65535" s="14"/>
      <c r="FH65535" s="14"/>
      <c r="FI65535" s="14"/>
      <c r="FJ65535" s="14"/>
      <c r="FK65535" s="14"/>
      <c r="FL65535" s="14"/>
      <c r="FM65535" s="14"/>
      <c r="FN65535" s="14"/>
      <c r="FO65535" s="14"/>
      <c r="FP65535" s="14"/>
      <c r="FQ65535" s="14"/>
      <c r="FR65535" s="14"/>
      <c r="FS65535" s="14"/>
      <c r="FT65535" s="14"/>
      <c r="FU65535" s="14"/>
      <c r="FV65535" s="14"/>
      <c r="FW65535" s="14"/>
      <c r="FX65535" s="14"/>
      <c r="FY65535" s="14"/>
      <c r="FZ65535" s="14"/>
      <c r="GA65535" s="14"/>
      <c r="GB65535" s="14"/>
      <c r="GC65535" s="14"/>
      <c r="GD65535" s="14"/>
      <c r="GE65535" s="14"/>
      <c r="GF65535" s="14"/>
      <c r="GG65535" s="14"/>
      <c r="GH65535" s="14"/>
      <c r="GI65535" s="14"/>
      <c r="GJ65535" s="14"/>
      <c r="GK65535" s="14"/>
      <c r="GL65535" s="14"/>
      <c r="GM65535" s="14"/>
      <c r="GN65535" s="14"/>
      <c r="GO65535" s="14"/>
      <c r="GP65535" s="14"/>
      <c r="GQ65535" s="14"/>
      <c r="GR65535" s="14"/>
      <c r="GS65535" s="14"/>
      <c r="GT65535" s="14"/>
      <c r="GU65535" s="14"/>
      <c r="GV65535" s="14"/>
      <c r="GW65535" s="14"/>
      <c r="GX65535" s="14"/>
      <c r="GY65535" s="14"/>
      <c r="GZ65535" s="14"/>
      <c r="HA65535" s="14"/>
      <c r="HB65535" s="14"/>
      <c r="HC65535" s="14"/>
      <c r="HD65535" s="14"/>
      <c r="HE65535" s="14"/>
      <c r="HF65535" s="14"/>
      <c r="HG65535" s="14"/>
      <c r="HH65535" s="14"/>
      <c r="HI65535" s="14"/>
      <c r="HJ65535" s="14"/>
      <c r="HK65535" s="14"/>
      <c r="HL65535" s="14"/>
      <c r="HM65535" s="14"/>
      <c r="HN65535" s="14"/>
      <c r="HO65535" s="14"/>
      <c r="HP65535" s="14"/>
      <c r="HQ65535" s="14"/>
      <c r="HR65535" s="14"/>
      <c r="HS65535" s="14"/>
      <c r="HT65535" s="14"/>
      <c r="HU65535" s="14"/>
      <c r="HV65535" s="14"/>
      <c r="HW65535" s="14"/>
      <c r="HX65535" s="14"/>
      <c r="HY65535" s="14"/>
      <c r="HZ65535" s="14"/>
      <c r="IA65535" s="14"/>
      <c r="IB65535" s="14"/>
      <c r="IC65535" s="14"/>
      <c r="ID65535" s="14"/>
      <c r="IE65535" s="14"/>
      <c r="IF65535" s="14"/>
      <c r="IG65535" s="14"/>
      <c r="IH65535" s="14"/>
      <c r="II65535" s="14"/>
      <c r="IJ65535" s="14"/>
      <c r="IK65535" s="14"/>
      <c r="IL65535" s="14"/>
      <c r="IM65535" s="14"/>
      <c r="IN65535" s="14"/>
      <c r="IO65535" s="14"/>
      <c r="IP65535" s="14"/>
      <c r="IQ65535" s="14"/>
      <c r="IR65535" s="14"/>
      <c r="IS65535" s="14"/>
      <c r="IT65535" s="14"/>
    </row>
    <row r="65536" spans="1:254">
      <c r="A65536" s="14"/>
      <c r="B65536" s="14"/>
      <c r="C65536" s="14"/>
      <c r="D65536" s="14"/>
      <c r="E65536" s="14"/>
      <c r="F65536" s="14"/>
      <c r="G65536" s="14"/>
      <c r="H65536" s="14"/>
      <c r="I65536" s="14"/>
      <c r="J65536" s="14"/>
      <c r="K65536" s="14"/>
      <c r="L65536" s="14"/>
      <c r="M65536" s="14"/>
      <c r="N65536" s="14"/>
      <c r="O65536" s="14"/>
      <c r="P65536" s="14"/>
      <c r="Q65536" s="14"/>
      <c r="R65536" s="14"/>
      <c r="S65536" s="14"/>
      <c r="T65536" s="14"/>
      <c r="U65536" s="14"/>
      <c r="V65536" s="14"/>
      <c r="W65536" s="14"/>
      <c r="X65536" s="14"/>
      <c r="Y65536" s="14"/>
      <c r="Z65536" s="14"/>
      <c r="AA65536" s="14"/>
      <c r="AB65536" s="14"/>
      <c r="AC65536" s="14"/>
      <c r="AD65536" s="14"/>
      <c r="AE65536" s="14"/>
      <c r="AF65536" s="14"/>
      <c r="AG65536" s="14"/>
      <c r="AH65536" s="14"/>
      <c r="AI65536" s="14"/>
      <c r="AJ65536" s="14"/>
      <c r="AK65536" s="14"/>
      <c r="AL65536" s="14"/>
      <c r="AM65536" s="14"/>
      <c r="AN65536" s="14"/>
      <c r="AO65536" s="14"/>
      <c r="AP65536" s="14"/>
      <c r="AQ65536" s="14"/>
      <c r="AR65536" s="14"/>
      <c r="AS65536" s="14"/>
      <c r="AT65536" s="14"/>
      <c r="AU65536" s="14"/>
      <c r="AV65536" s="14"/>
      <c r="AW65536" s="14"/>
      <c r="AX65536" s="14"/>
      <c r="AY65536" s="14"/>
      <c r="AZ65536" s="14"/>
      <c r="BA65536" s="14"/>
      <c r="BB65536" s="14"/>
      <c r="BC65536" s="14"/>
      <c r="BD65536" s="14"/>
      <c r="BE65536" s="14"/>
      <c r="BF65536" s="14"/>
      <c r="BG65536" s="14"/>
      <c r="BH65536" s="14"/>
      <c r="BI65536" s="14"/>
      <c r="BJ65536" s="14"/>
      <c r="BK65536" s="14"/>
      <c r="BL65536" s="14"/>
      <c r="BM65536" s="14"/>
      <c r="BN65536" s="14"/>
      <c r="BO65536" s="14"/>
      <c r="BP65536" s="14"/>
      <c r="BQ65536" s="14"/>
      <c r="BR65536" s="14"/>
      <c r="BS65536" s="14"/>
      <c r="BT65536" s="14"/>
      <c r="BU65536" s="14"/>
      <c r="BV65536" s="14"/>
      <c r="BW65536" s="14"/>
      <c r="BX65536" s="14"/>
      <c r="BY65536" s="14"/>
      <c r="BZ65536" s="14"/>
      <c r="CA65536" s="14"/>
      <c r="CB65536" s="14"/>
      <c r="CC65536" s="14"/>
      <c r="CD65536" s="14"/>
      <c r="CE65536" s="14"/>
      <c r="CF65536" s="14"/>
      <c r="CG65536" s="14"/>
      <c r="CH65536" s="14"/>
      <c r="CI65536" s="14"/>
      <c r="CJ65536" s="14"/>
      <c r="CK65536" s="14"/>
      <c r="CL65536" s="14"/>
      <c r="CM65536" s="14"/>
      <c r="CN65536" s="14"/>
      <c r="CO65536" s="14"/>
      <c r="CP65536" s="14"/>
      <c r="CQ65536" s="14"/>
      <c r="CR65536" s="14"/>
      <c r="CS65536" s="14"/>
      <c r="CT65536" s="14"/>
      <c r="CU65536" s="14"/>
      <c r="CV65536" s="14"/>
      <c r="CW65536" s="14"/>
      <c r="CX65536" s="14"/>
      <c r="CY65536" s="14"/>
      <c r="CZ65536" s="14"/>
      <c r="DA65536" s="14"/>
      <c r="DB65536" s="14"/>
      <c r="DC65536" s="14"/>
      <c r="DD65536" s="14"/>
      <c r="DE65536" s="14"/>
      <c r="DF65536" s="14"/>
      <c r="DG65536" s="14"/>
      <c r="DH65536" s="14"/>
      <c r="DI65536" s="14"/>
      <c r="DJ65536" s="14"/>
      <c r="DK65536" s="14"/>
      <c r="DL65536" s="14"/>
      <c r="DM65536" s="14"/>
      <c r="DN65536" s="14"/>
      <c r="DO65536" s="14"/>
      <c r="DP65536" s="14"/>
      <c r="DQ65536" s="14"/>
      <c r="DR65536" s="14"/>
      <c r="DS65536" s="14"/>
      <c r="DT65536" s="14"/>
      <c r="DU65536" s="14"/>
      <c r="DV65536" s="14"/>
      <c r="DW65536" s="14"/>
      <c r="DX65536" s="14"/>
      <c r="DY65536" s="14"/>
      <c r="DZ65536" s="14"/>
      <c r="EA65536" s="14"/>
      <c r="EB65536" s="14"/>
      <c r="EC65536" s="14"/>
      <c r="ED65536" s="14"/>
      <c r="EE65536" s="14"/>
      <c r="EF65536" s="14"/>
      <c r="EG65536" s="14"/>
      <c r="EH65536" s="14"/>
      <c r="EI65536" s="14"/>
      <c r="EJ65536" s="14"/>
      <c r="EK65536" s="14"/>
      <c r="EL65536" s="14"/>
      <c r="EM65536" s="14"/>
      <c r="EN65536" s="14"/>
      <c r="EO65536" s="14"/>
      <c r="EP65536" s="14"/>
      <c r="EQ65536" s="14"/>
      <c r="ER65536" s="14"/>
      <c r="ES65536" s="14"/>
      <c r="ET65536" s="14"/>
      <c r="EU65536" s="14"/>
      <c r="EV65536" s="14"/>
      <c r="EW65536" s="14"/>
      <c r="EX65536" s="14"/>
      <c r="EY65536" s="14"/>
      <c r="EZ65536" s="14"/>
      <c r="FA65536" s="14"/>
      <c r="FB65536" s="14"/>
      <c r="FC65536" s="14"/>
      <c r="FD65536" s="14"/>
      <c r="FE65536" s="14"/>
      <c r="FF65536" s="14"/>
      <c r="FG65536" s="14"/>
      <c r="FH65536" s="14"/>
      <c r="FI65536" s="14"/>
      <c r="FJ65536" s="14"/>
      <c r="FK65536" s="14"/>
      <c r="FL65536" s="14"/>
      <c r="FM65536" s="14"/>
      <c r="FN65536" s="14"/>
      <c r="FO65536" s="14"/>
      <c r="FP65536" s="14"/>
      <c r="FQ65536" s="14"/>
      <c r="FR65536" s="14"/>
      <c r="FS65536" s="14"/>
      <c r="FT65536" s="14"/>
      <c r="FU65536" s="14"/>
      <c r="FV65536" s="14"/>
      <c r="FW65536" s="14"/>
      <c r="FX65536" s="14"/>
      <c r="FY65536" s="14"/>
      <c r="FZ65536" s="14"/>
      <c r="GA65536" s="14"/>
      <c r="GB65536" s="14"/>
      <c r="GC65536" s="14"/>
      <c r="GD65536" s="14"/>
      <c r="GE65536" s="14"/>
      <c r="GF65536" s="14"/>
      <c r="GG65536" s="14"/>
      <c r="GH65536" s="14"/>
      <c r="GI65536" s="14"/>
      <c r="GJ65536" s="14"/>
      <c r="GK65536" s="14"/>
      <c r="GL65536" s="14"/>
      <c r="GM65536" s="14"/>
      <c r="GN65536" s="14"/>
      <c r="GO65536" s="14"/>
      <c r="GP65536" s="14"/>
      <c r="GQ65536" s="14"/>
      <c r="GR65536" s="14"/>
      <c r="GS65536" s="14"/>
      <c r="GT65536" s="14"/>
      <c r="GU65536" s="14"/>
      <c r="GV65536" s="14"/>
      <c r="GW65536" s="14"/>
      <c r="GX65536" s="14"/>
      <c r="GY65536" s="14"/>
      <c r="GZ65536" s="14"/>
      <c r="HA65536" s="14"/>
      <c r="HB65536" s="14"/>
      <c r="HC65536" s="14"/>
      <c r="HD65536" s="14"/>
      <c r="HE65536" s="14"/>
      <c r="HF65536" s="14"/>
      <c r="HG65536" s="14"/>
      <c r="HH65536" s="14"/>
      <c r="HI65536" s="14"/>
      <c r="HJ65536" s="14"/>
      <c r="HK65536" s="14"/>
      <c r="HL65536" s="14"/>
      <c r="HM65536" s="14"/>
      <c r="HN65536" s="14"/>
      <c r="HO65536" s="14"/>
      <c r="HP65536" s="14"/>
      <c r="HQ65536" s="14"/>
      <c r="HR65536" s="14"/>
      <c r="HS65536" s="14"/>
      <c r="HT65536" s="14"/>
      <c r="HU65536" s="14"/>
      <c r="HV65536" s="14"/>
      <c r="HW65536" s="14"/>
      <c r="HX65536" s="14"/>
      <c r="HY65536" s="14"/>
      <c r="HZ65536" s="14"/>
      <c r="IA65536" s="14"/>
      <c r="IB65536" s="14"/>
      <c r="IC65536" s="14"/>
      <c r="ID65536" s="14"/>
      <c r="IE65536" s="14"/>
      <c r="IF65536" s="14"/>
      <c r="IG65536" s="14"/>
      <c r="IH65536" s="14"/>
      <c r="II65536" s="14"/>
      <c r="IJ65536" s="14"/>
      <c r="IK65536" s="14"/>
      <c r="IL65536" s="14"/>
      <c r="IM65536" s="14"/>
      <c r="IN65536" s="14"/>
      <c r="IO65536" s="14"/>
      <c r="IP65536" s="14"/>
      <c r="IQ65536" s="14"/>
      <c r="IR65536" s="14"/>
      <c r="IS65536" s="14"/>
      <c r="IT65536" s="1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2022-11-13T11:53:06Z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