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Default Extension="vml" ContentType="application/vnd.openxmlformats-officedocument.vmlDrawing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 windowWidth="12800" windowHeight="7430"/>
  </bookViews>
  <sheets>
    <sheet name="DS1" sheetId="1" r:id="rId1"/>
  </sheets>
  <definedNames>
    <definedName name="_xlnm.Print_Area" localSheetId="0">#REF!</definedName>
    <definedName name="_xlnm.Sheet_Title" localSheetId="0">"DS1"</definedName>
  </definedNames>
  <calcPr calcMode="auto" iterate="1" iterateCount="100" iterateDelta="0.001"/>
  <webPublishing allowPng="1" css="0" characterSet="UTF-8"/>
</workbook>
</file>

<file path=xl/sharedStrings.xml><?xml version="1.0" encoding="utf-8"?>
<sst xmlns="http://schemas.openxmlformats.org/spreadsheetml/2006/main" uniqueCount="17" count="17">
  <si>
    <t>classe</t>
  </si>
  <si>
    <t>a</t>
  </si>
  <si>
    <t>z</t>
  </si>
  <si>
    <t>4 points en tout ou rien.</t>
  </si>
  <si>
    <t>mise au meme denominateur</t>
  </si>
  <si>
    <t>resultat</t>
  </si>
  <si>
    <t>developpement du denominateur</t>
  </si>
  <si>
    <t>diviser des deux côtés</t>
  </si>
  <si>
    <t>Pas d'encadrement des conclusions</t>
  </si>
  <si>
    <t>Lisibilité: écriture des chiffres, symboles, barres de fractions...</t>
  </si>
  <si>
    <t>bonne réponse</t>
  </si>
  <si>
    <t>Réponse</t>
  </si>
  <si>
    <t>Justification géométrique</t>
  </si>
  <si>
    <t>Utilisation de la couleur</t>
  </si>
  <si>
    <t>d</t>
  </si>
  <si>
    <t>b</t>
  </si>
  <si>
    <t>c</t>
  </si>
</sst>
</file>

<file path=xl/styles.xml><?xml version="1.0" encoding="utf-8"?>
<styleSheet xmlns="http://schemas.openxmlformats.org/spreadsheetml/2006/main">
  <fonts count="3">
    <font>
      <b val="0"/>
      <i val="0"/>
      <u val="none"/>
      <color rgb="FF000000"/>
      <name val="Sans"/>
      <vertAlign val="baseline"/>
      <sz val="10"/>
      <strike val="0"/>
    </font>
    <font>
      <b val="0"/>
      <i val="0"/>
      <u val="none"/>
      <color rgb="FFFFFFFF"/>
      <name val="Sans"/>
      <vertAlign val="baseline"/>
      <sz val="10"/>
      <strike val="0"/>
    </font>
    <font>
      <b val="0"/>
      <i val="1"/>
      <u val="none"/>
      <color rgb="FF000000"/>
      <name val="Sans"/>
      <vertAlign val="baseline"/>
      <sz val="10"/>
      <strike val="0"/>
    </font>
  </fonts>
  <fills count="7">
    <fill>
      <patternFill patternType="none"/>
    </fill>
    <fill>
      <patternFill patternType="gray125"/>
    </fill>
    <fill>
      <patternFill patternType="solid">
        <fgColor rgb="FFFF6600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99CC00"/>
        <bgColor rgb="FF000000"/>
      </patternFill>
    </fill>
  </fills>
  <borders count="1">
    <border diagonalUp="0" diagonalDown="0">
      <start style="none">
        <color rgb="FFC7C7C7"/>
      </start>
      <end style="none">
        <color rgb="FFC7C7C7"/>
      </end>
      <top style="none">
        <color rgb="FFC7C7C7"/>
      </top>
      <bottom style="none">
        <color rgb="FFC7C7C7"/>
      </bottom>
    </border>
  </borders>
  <cellStyleXfs count="1">
    <xf fontId="0" fillId="0" borderId="0" numFmtId="0">
      <alignment horizontal="general" vertical="bottom" wrapText="0" shrinkToFit="0" textRotation="0" indent="0"/>
    </xf>
  </cellStyleXfs>
  <cellXfs count="16"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0" fillId="0" borderId="0" numFmtId="0" xfId="0">
      <alignment horizontal="center" vertical="bottom" wrapText="0" shrinkToFit="0" textRotation="0" indent="0"/>
    </xf>
    <xf applyAlignment="1" applyBorder="1" applyFont="1" applyFill="1" applyNumberFormat="1" fontId="0" fillId="2" borderId="0" numFmtId="0" xfId="0">
      <alignment horizontal="center" vertical="bottom" wrapText="0" shrinkToFit="0" textRotation="0" indent="0"/>
    </xf>
    <xf applyAlignment="1" applyBorder="1" applyFont="1" applyFill="1" applyNumberFormat="1" fontId="0" fillId="3" borderId="0" numFmtId="0" xfId="0">
      <alignment horizontal="center" vertical="bottom" wrapText="0" shrinkToFit="0" textRotation="0" indent="0"/>
    </xf>
    <xf applyAlignment="1" applyBorder="1" applyFont="1" applyFill="1" applyNumberFormat="1" fontId="1" fillId="4" borderId="0" numFmtId="0" xfId="0">
      <alignment horizontal="center" vertical="bottom" wrapText="0" shrinkToFit="0" textRotation="0" indent="0"/>
    </xf>
    <xf applyAlignment="1" applyBorder="1" applyFont="1" applyFill="1" applyNumberFormat="1" fontId="1" fillId="2" borderId="0" numFmtId="0" xfId="0">
      <alignment horizontal="center" vertical="bottom" wrapText="0" shrinkToFit="0" textRotation="0" indent="0"/>
    </xf>
    <xf applyAlignment="1" applyBorder="1" applyFont="1" applyFill="1" applyNumberFormat="1" fontId="1" fillId="3" borderId="0" numFmtId="0" xfId="0">
      <alignment horizontal="center" vertical="bottom" wrapText="0" shrinkToFit="0" textRotation="0" indent="0"/>
    </xf>
    <xf applyAlignment="1" applyBorder="1" applyFont="1" applyFill="1" applyNumberFormat="1" fontId="0" fillId="5" borderId="0" numFmtId="0" xfId="0">
      <alignment horizontal="center" vertical="bottom" wrapText="0" shrinkToFit="0" textRotation="0" indent="0"/>
    </xf>
    <xf applyAlignment="1" applyBorder="1" applyFont="1" applyFill="1" applyNumberFormat="1" fontId="0" fillId="6" borderId="0" numFmtId="0" xfId="0">
      <alignment horizontal="center" vertical="bottom" wrapText="0" shrinkToFit="0" textRotation="0" indent="0"/>
    </xf>
    <xf applyAlignment="1" applyBorder="1" applyFont="1" applyFill="1" applyNumberFormat="1" fontId="0" fillId="0" borderId="0" numFmtId="0" xfId="0">
      <alignment horizontal="left" vertical="top" wrapText="1" shrinkToFit="0" textRotation="0" indent="0"/>
    </xf>
    <xf applyAlignment="1" applyBorder="1" applyFont="1" applyFill="1" applyNumberFormat="1" fontId="0" fillId="2" borderId="0" numFmtId="0" xfId="0">
      <alignment horizontal="left" vertical="top" wrapText="1" shrinkToFit="0" textRotation="0" indent="0"/>
    </xf>
    <xf applyAlignment="1" applyBorder="1" applyFont="1" applyFill="1" applyNumberFormat="1" fontId="0" fillId="0" borderId="0" numFmtId="0" xfId="0">
      <alignment horizontal="center" vertical="bottom" wrapText="1" shrinkToFit="0" textRotation="0" indent="0"/>
    </xf>
    <xf applyAlignment="1" applyBorder="1" applyFont="1" applyFill="1" applyNumberFormat="1" fontId="0" fillId="2" borderId="0" numFmtId="0" xfId="0">
      <alignment horizontal="center" vertical="bottom" wrapText="1" shrinkToFit="0" textRotation="0" indent="0"/>
    </xf>
    <xf applyAlignment="1" applyBorder="1" applyFont="1" applyFill="1" applyNumberFormat="1" fontId="0" fillId="0" borderId="0" numFmtId="0" xfId="0">
      <alignment horizontal="left" vertical="center" wrapText="1" shrinkToFit="0" textRotation="0" indent="0"/>
    </xf>
    <xf applyAlignment="1" applyBorder="1" applyFont="1" applyFill="1" applyNumberFormat="1" fontId="2" fillId="2" borderId="0" numFmtId="0" xfId="0">
      <alignment horizontal="center" vertical="bottom" wrapText="0" shrinkToFit="0" textRotation="0" indent="0"/>
    </xf>
    <xf applyAlignment="1" applyBorder="1" applyFont="1" applyFill="1" applyNumberFormat="1" fontId="0" fillId="5" borderId="0" numFmtId="0" xfId="0">
      <alignment horizontal="center" vertical="center" wrapText="1" shrinkToFit="0" textRotation="0" indent="0"/>
    </xf>
  </cellXfs>
</styleSheet>
</file>

<file path=xl/_rels/workbook.xml.rels><?xml version="1.0" encoding="UTF-8"?>
<Relationships xmlns="http://schemas.openxmlformats.org/package/2006/relationships">
  <Relationship Id="rId3" Type="http://schemas.openxmlformats.org/officeDocument/2006/relationships/styles" Target="styles.xml"/>
  <Relationship Id="rId2" Type="http://schemas.openxmlformats.org/officeDocument/2006/relationships/sharedStrings" Target="sharedStrings.xml"/>
  <Relationship Id="rId1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:IV65536"/>
  <sheetViews>
    <sheetView workbookViewId="0" zoomScale="140" tabSelected="1">
      <pane xSplit="2" ySplit="7" topLeftCell="DT11" activePane="bottomRight" state="frozen"/>
      <selection pane="bottomRight" activeCell="DU11" sqref="DU11"/>
    </sheetView>
  </sheetViews>
  <sheetFormatPr defaultRowHeight="12.35"/>
  <cols>
    <col min="1" max="1" style="1" width="9.142307692307693"/>
    <col min="2" max="2" style="1" width="9.075645032051282" bestFit="1" customWidth="1"/>
    <col min="3" max="3" style="1" width="9.142307692307693"/>
    <col min="4" max="14" style="1" width="9.075645032051282" bestFit="1" customWidth="1"/>
    <col min="15" max="16" style="2" width="9.142307692307693"/>
    <col min="17" max="17" style="1" width="9.142307692307693"/>
    <col min="18" max="63" style="1" width="9.075645032051282" bestFit="1" customWidth="1"/>
    <col min="64" max="64" style="1" width="9.142307692307693"/>
    <col min="65" max="66" style="2" width="9.142307692307693"/>
    <col min="67" max="68" style="1" width="9.075645032051282" bestFit="1" customWidth="1"/>
    <col min="69" max="70" style="2" width="9.075645032051282" bestFit="1" customWidth="1"/>
    <col min="71" max="71" style="1" width="9.075645032051282" bestFit="1" customWidth="1"/>
    <col min="72" max="72" style="3" width="9.075645032051282" bestFit="1" customWidth="1"/>
    <col min="73" max="73" style="3" width="9.285156250000002" customWidth="1"/>
    <col min="74" max="124" style="1" width="9.075645032051282" bestFit="1" customWidth="1"/>
    <col min="125" max="125" style="1" width="9.285156250000002" customWidth="1"/>
    <col min="126" max="209" style="1" width="9.075645032051282" bestFit="1" customWidth="1"/>
    <col min="210" max="256" style="0" width="9.075645032051282" bestFit="1" customWidth="1"/>
    <col min="257" max="16384" style="0" width="9.142307692307693"/>
  </cols>
  <sheetData>
    <row r="1" spans="1:256" customHeight="1" ht="13.5">
      <c r="A1" s="4" t="inlineStr">
        <is>
          <t>identidiant wims</t>
        </is>
      </c>
      <c r="B1" s="4" t="s">
        <v>0</v>
      </c>
      <c r="C1" s="4" t="inlineStr">
        <is>
          <t>Exercice 1</t>
        </is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4" t="inlineStr">
        <is>
          <t>Exercice 2</t>
        </is>
      </c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5"/>
      <c r="BN1" s="5"/>
      <c r="BO1" s="4" t="inlineStr">
        <is>
          <t>encadrer partie 1</t>
        </is>
      </c>
      <c r="BP1" s="4" t="inlineStr">
        <is>
          <t>lisibilité partie 1</t>
        </is>
      </c>
      <c r="BQ1" s="5"/>
      <c r="BR1" s="5"/>
      <c r="BS1" s="4" t="inlineStr">
        <is>
          <t>Exercice 3</t>
        </is>
      </c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5"/>
      <c r="CQ1" s="5"/>
      <c r="CR1" s="4" t="inlineStr">
        <is>
          <t>Exercice 4.</t>
        </is>
      </c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5"/>
      <c r="DN1" s="5"/>
      <c r="DO1" s="4"/>
      <c r="DP1" s="4"/>
      <c r="DQ1" s="5"/>
      <c r="DR1" s="5"/>
      <c r="DS1" s="4"/>
      <c r="DT1" s="6" t="inlineStr">
        <is>
          <t>Points</t>
        </is>
      </c>
      <c r="DU1" s="6" t="inlineStr">
        <is>
          <t>Note</t>
        </is>
      </c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</row>
    <row r="2" spans="1:256" customHeight="1" ht="13.5">
      <c r="A2" s="7"/>
      <c r="B2" s="7"/>
      <c r="C2" s="7">
        <v>1</v>
      </c>
      <c r="D2" s="7"/>
      <c r="E2" s="7"/>
      <c r="F2" s="7"/>
      <c r="G2" s="7">
        <v>2</v>
      </c>
      <c r="H2" s="7"/>
      <c r="I2" s="7"/>
      <c r="J2" s="7"/>
      <c r="K2" s="7">
        <v>3</v>
      </c>
      <c r="L2" s="7"/>
      <c r="M2" s="7"/>
      <c r="N2" s="7"/>
      <c r="Q2" s="7" t="inlineStr">
        <is>
          <t>1(a)</t>
        </is>
      </c>
      <c r="R2" s="7"/>
      <c r="S2" s="7"/>
      <c r="T2" s="7"/>
      <c r="U2" s="7" t="inlineStr">
        <is>
          <t>1(b)</t>
        </is>
      </c>
      <c r="V2" s="7"/>
      <c r="W2" s="7"/>
      <c r="X2" s="7"/>
      <c r="Y2" s="7" t="inlineStr">
        <is>
          <t>1(c)</t>
        </is>
      </c>
      <c r="Z2" s="7"/>
      <c r="AA2" s="7"/>
      <c r="AB2" s="7"/>
      <c r="AC2" s="7" t="inlineStr">
        <is>
          <t>1(d)</t>
        </is>
      </c>
      <c r="AD2" s="7"/>
      <c r="AE2" s="7"/>
      <c r="AF2" s="7"/>
      <c r="AG2" s="7" t="inlineStr">
        <is>
          <t>2(a)</t>
        </is>
      </c>
      <c r="AH2" s="7"/>
      <c r="AI2" s="7"/>
      <c r="AJ2" s="7"/>
      <c r="AK2" s="7"/>
      <c r="AL2" s="7"/>
      <c r="AM2" s="7"/>
      <c r="AN2" s="7"/>
      <c r="AO2" s="7" t="inlineStr">
        <is>
          <t>2(b)</t>
        </is>
      </c>
      <c r="AP2" s="7"/>
      <c r="AQ2" s="7"/>
      <c r="AR2" s="7"/>
      <c r="AS2" s="7"/>
      <c r="AT2" s="7" t="inlineStr">
        <is>
          <t>3(a)</t>
        </is>
      </c>
      <c r="AU2" s="7"/>
      <c r="AV2" s="7"/>
      <c r="AW2" s="7"/>
      <c r="AX2" s="7"/>
      <c r="AY2" s="7"/>
      <c r="AZ2" s="7" t="inlineStr">
        <is>
          <t>3(b)</t>
        </is>
      </c>
      <c r="BA2" s="7"/>
      <c r="BB2" s="7"/>
      <c r="BC2" s="7"/>
      <c r="BD2" s="7"/>
      <c r="BE2" s="7"/>
      <c r="BF2" s="7">
        <v>4</v>
      </c>
      <c r="BG2" s="7"/>
      <c r="BH2" s="7"/>
      <c r="BI2" s="7"/>
      <c r="BJ2" s="7"/>
      <c r="BK2" s="7"/>
      <c r="BL2" s="7"/>
      <c r="BO2" s="7"/>
      <c r="BP2" s="7"/>
      <c r="BS2" s="7">
        <v>1</v>
      </c>
      <c r="BT2" s="7"/>
      <c r="BU2" s="7">
        <v>2</v>
      </c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 t="inlineStr">
        <is>
          <t>3.a</t>
        </is>
      </c>
      <c r="CH2" s="7"/>
      <c r="CI2" s="7"/>
      <c r="CJ2" s="7" t="inlineStr">
        <is>
          <t>3.b</t>
        </is>
      </c>
      <c r="CK2" s="7"/>
      <c r="CL2" s="7"/>
      <c r="CM2" s="7" t="inlineStr">
        <is>
          <t>3.c</t>
        </is>
      </c>
      <c r="CN2" s="7"/>
      <c r="CO2" s="7"/>
      <c r="CP2" s="2"/>
      <c r="CQ2" s="2"/>
      <c r="CR2" s="7">
        <v>1</v>
      </c>
      <c r="CS2" s="7"/>
      <c r="CT2" s="7"/>
      <c r="CU2" s="7"/>
      <c r="CV2" s="7"/>
      <c r="CW2" s="7"/>
      <c r="CX2" s="7"/>
      <c r="CY2" s="7"/>
      <c r="CZ2" s="7"/>
      <c r="DA2" s="7"/>
      <c r="DB2" s="7" t="inlineStr">
        <is>
          <t>2.a</t>
        </is>
      </c>
      <c r="DC2" s="7"/>
      <c r="DD2" s="7"/>
      <c r="DE2" s="7"/>
      <c r="DF2" s="7"/>
      <c r="DG2" s="7"/>
      <c r="DH2" s="7"/>
      <c r="DI2" s="7" t="inlineStr">
        <is>
          <t>2.b</t>
        </is>
      </c>
      <c r="DJ2" s="7"/>
      <c r="DK2" s="7"/>
      <c r="DL2" s="7"/>
      <c r="DM2" s="2"/>
      <c r="DN2" s="2"/>
      <c r="DO2" s="7"/>
      <c r="DP2" s="7"/>
      <c r="DQ2" s="2"/>
      <c r="DR2" s="2"/>
      <c r="DS2" s="7"/>
      <c r="DT2" s="3"/>
      <c r="DU2" s="3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</row>
    <row r="3" spans="1:256" customHeight="1" ht="13.5">
      <c r="A3" s="8"/>
      <c r="B3" s="8"/>
      <c r="C3" s="8" t="s">
        <v>1</v>
      </c>
      <c r="D3" s="8" t="s">
        <v>1</v>
      </c>
      <c r="E3" s="8" t="s">
        <v>1</v>
      </c>
      <c r="F3" s="8" t="s">
        <v>1</v>
      </c>
      <c r="G3" s="8" t="s">
        <v>1</v>
      </c>
      <c r="H3" s="8" t="s">
        <v>1</v>
      </c>
      <c r="I3" s="8" t="s">
        <v>1</v>
      </c>
      <c r="J3" s="8" t="s">
        <v>1</v>
      </c>
      <c r="K3" s="8" t="s">
        <v>1</v>
      </c>
      <c r="L3" s="8" t="s">
        <v>1</v>
      </c>
      <c r="M3" s="8" t="s">
        <v>1</v>
      </c>
      <c r="N3" s="8" t="s">
        <v>1</v>
      </c>
      <c r="O3">
        <f>COUNTIF(C3:N3,"a")</f>
        <v>12</v>
      </c>
      <c r="Q3" s="8" t="s">
        <v>1</v>
      </c>
      <c r="R3" s="8" t="s">
        <v>1</v>
      </c>
      <c r="S3" s="8" t="s">
        <v>1</v>
      </c>
      <c r="T3" s="8" t="s">
        <v>1</v>
      </c>
      <c r="U3" s="8" t="s">
        <v>1</v>
      </c>
      <c r="V3" s="8" t="s">
        <v>1</v>
      </c>
      <c r="W3" s="8" t="s">
        <v>1</v>
      </c>
      <c r="X3" s="8" t="s">
        <v>1</v>
      </c>
      <c r="Y3" s="8" t="s">
        <v>1</v>
      </c>
      <c r="Z3" s="8" t="s">
        <v>1</v>
      </c>
      <c r="AA3" s="8" t="s">
        <v>1</v>
      </c>
      <c r="AB3" s="8" t="s">
        <v>1</v>
      </c>
      <c r="AC3" s="8" t="s">
        <v>1</v>
      </c>
      <c r="AD3" s="8" t="s">
        <v>1</v>
      </c>
      <c r="AE3" s="8" t="s">
        <v>1</v>
      </c>
      <c r="AF3" s="8" t="s">
        <v>1</v>
      </c>
      <c r="AG3" s="8" t="s">
        <v>1</v>
      </c>
      <c r="AH3" s="8" t="s">
        <v>1</v>
      </c>
      <c r="AI3" s="8" t="s">
        <v>1</v>
      </c>
      <c r="AJ3" s="8" t="s">
        <v>1</v>
      </c>
      <c r="AK3" s="8" t="s">
        <v>1</v>
      </c>
      <c r="AL3" s="8" t="s">
        <v>1</v>
      </c>
      <c r="AM3" s="8" t="s">
        <v>1</v>
      </c>
      <c r="AN3" s="8" t="s">
        <v>1</v>
      </c>
      <c r="AO3" s="8" t="s">
        <v>1</v>
      </c>
      <c r="AP3" s="8" t="s">
        <v>1</v>
      </c>
      <c r="AQ3" s="8" t="s">
        <v>1</v>
      </c>
      <c r="AR3" s="8" t="s">
        <v>1</v>
      </c>
      <c r="AS3" s="8" t="s">
        <v>1</v>
      </c>
      <c r="AT3" s="8" t="s">
        <v>1</v>
      </c>
      <c r="AU3" s="8" t="s">
        <v>1</v>
      </c>
      <c r="AV3" s="8" t="s">
        <v>1</v>
      </c>
      <c r="AW3" s="8" t="s">
        <v>1</v>
      </c>
      <c r="AX3" s="8" t="s">
        <v>1</v>
      </c>
      <c r="AY3" s="8" t="s">
        <v>1</v>
      </c>
      <c r="AZ3" s="8" t="s">
        <v>1</v>
      </c>
      <c r="BA3" s="8" t="s">
        <v>1</v>
      </c>
      <c r="BB3" s="8" t="s">
        <v>1</v>
      </c>
      <c r="BC3" s="8" t="s">
        <v>1</v>
      </c>
      <c r="BD3" s="8" t="s">
        <v>1</v>
      </c>
      <c r="BE3" s="8" t="s">
        <v>1</v>
      </c>
      <c r="BF3" s="8" t="s">
        <v>1</v>
      </c>
      <c r="BG3" s="8" t="s">
        <v>1</v>
      </c>
      <c r="BH3" s="8" t="s">
        <v>1</v>
      </c>
      <c r="BI3" s="8" t="s">
        <v>1</v>
      </c>
      <c r="BJ3" s="8" t="s">
        <v>1</v>
      </c>
      <c r="BK3" s="8" t="s">
        <v>1</v>
      </c>
      <c r="BL3" s="8" t="s">
        <v>1</v>
      </c>
      <c r="BM3">
        <f>COUNTIF(Q3:BL3,"a")</f>
        <v>48</v>
      </c>
      <c r="BO3" s="8" t="s">
        <v>2</v>
      </c>
      <c r="BP3" s="8" t="s">
        <v>2</v>
      </c>
      <c r="BQ3">
        <f>-COUNTIF(BO3:BP3,"a")</f>
        <v>0</v>
      </c>
      <c r="BS3" s="8" t="s">
        <v>1</v>
      </c>
      <c r="BT3" s="8" t="s">
        <v>1</v>
      </c>
      <c r="BU3" s="8" t="s">
        <v>1</v>
      </c>
      <c r="BV3" s="8" t="s">
        <v>1</v>
      </c>
      <c r="BW3" s="8" t="s">
        <v>1</v>
      </c>
      <c r="BX3" s="8" t="s">
        <v>1</v>
      </c>
      <c r="BY3" s="8" t="s">
        <v>1</v>
      </c>
      <c r="BZ3" s="8" t="s">
        <v>1</v>
      </c>
      <c r="CA3" s="8" t="s">
        <v>1</v>
      </c>
      <c r="CB3" s="8" t="s">
        <v>1</v>
      </c>
      <c r="CC3" s="8" t="s">
        <v>1</v>
      </c>
      <c r="CD3" s="8" t="s">
        <v>1</v>
      </c>
      <c r="CE3" s="8" t="s">
        <v>1</v>
      </c>
      <c r="CF3" s="8" t="s">
        <v>1</v>
      </c>
      <c r="CG3" s="8" t="s">
        <v>1</v>
      </c>
      <c r="CH3" s="8" t="s">
        <v>1</v>
      </c>
      <c r="CI3" s="8" t="s">
        <v>1</v>
      </c>
      <c r="CJ3" s="8" t="s">
        <v>1</v>
      </c>
      <c r="CK3" s="8" t="s">
        <v>1</v>
      </c>
      <c r="CL3" s="8" t="s">
        <v>1</v>
      </c>
      <c r="CM3" s="8" t="s">
        <v>1</v>
      </c>
      <c r="CN3" s="8" t="s">
        <v>1</v>
      </c>
      <c r="CO3" s="8" t="s">
        <v>1</v>
      </c>
      <c r="CP3" s="2">
        <f>COUNTIF(BS3:CO3,"a")</f>
        <v>23</v>
      </c>
      <c r="CQ3" s="2"/>
      <c r="CR3" s="8" t="s">
        <v>1</v>
      </c>
      <c r="CS3" s="8" t="s">
        <v>1</v>
      </c>
      <c r="CT3" s="8" t="s">
        <v>1</v>
      </c>
      <c r="CU3" s="8" t="s">
        <v>1</v>
      </c>
      <c r="CV3" s="8" t="s">
        <v>1</v>
      </c>
      <c r="CW3" s="8" t="s">
        <v>1</v>
      </c>
      <c r="CX3" s="8" t="s">
        <v>1</v>
      </c>
      <c r="CY3" s="8" t="s">
        <v>1</v>
      </c>
      <c r="CZ3" s="8" t="s">
        <v>1</v>
      </c>
      <c r="DA3" s="8" t="s">
        <v>1</v>
      </c>
      <c r="DB3" s="8" t="s">
        <v>1</v>
      </c>
      <c r="DC3" s="8" t="s">
        <v>1</v>
      </c>
      <c r="DD3" s="8" t="s">
        <v>1</v>
      </c>
      <c r="DE3" s="8" t="s">
        <v>1</v>
      </c>
      <c r="DF3" s="8" t="s">
        <v>1</v>
      </c>
      <c r="DG3" s="8" t="s">
        <v>1</v>
      </c>
      <c r="DH3" s="8" t="s">
        <v>1</v>
      </c>
      <c r="DI3" s="8" t="s">
        <v>1</v>
      </c>
      <c r="DJ3" s="8" t="s">
        <v>1</v>
      </c>
      <c r="DK3" s="8" t="s">
        <v>1</v>
      </c>
      <c r="DL3" s="8" t="s">
        <v>1</v>
      </c>
      <c r="DM3" s="2">
        <f>COUNTIF(CR3:DL3,"a")</f>
        <v>21</v>
      </c>
      <c r="DN3" s="2"/>
      <c r="DO3" s="8" t="s">
        <v>2</v>
      </c>
      <c r="DP3" s="8" t="s">
        <v>2</v>
      </c>
      <c r="DQ3" s="2">
        <f>-COUNTIF(DO3:DP3,"a")</f>
        <v>0</v>
      </c>
      <c r="DR3" s="2"/>
      <c r="DS3" s="8"/>
      <c r="DT3" s="3">
        <f>IF($C3="ab","ab",SUM(O3,BM3,BQ3,CP3,DM3,DQ3))</f>
        <v>104</v>
      </c>
      <c r="DU3" s="3">
        <f>IF($C3="ab","ab",MIN(20,ROUNDUP(DT3/83*20.199999999999999)))</f>
        <v>20</v>
      </c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</row>
    <row r="4" spans="1:256" customHeight="1" ht="84.71">
      <c r="C4" s="9" t="s">
        <v>3</v>
      </c>
      <c r="D4" s="9"/>
      <c r="E4" s="9"/>
      <c r="F4" s="9"/>
      <c r="G4" s="9" t="inlineStr">
        <is>
          <t>2 points en tout ou rien.</t>
        </is>
      </c>
      <c r="H4" s="9"/>
      <c r="I4" s="9"/>
      <c r="J4" s="9"/>
      <c r="K4" s="9" t="s">
        <v>3</v>
      </c>
      <c r="L4" s="9"/>
      <c r="M4" s="9"/>
      <c r="N4" s="9"/>
      <c r="O4" s="10"/>
      <c r="P4" s="10"/>
      <c r="Q4" s="9" t="s">
        <v>4</v>
      </c>
      <c r="R4" s="9" t="inlineStr">
        <is>
          <t>somme correcte</t>
        </is>
      </c>
      <c r="S4" s="9" t="inlineStr">
        <is>
          <t>justification forme irréductible avec décomposition en facteurs premiers</t>
        </is>
      </c>
      <c r="T4" s="9" t="s">
        <v>5</v>
      </c>
      <c r="U4" s="9" t="inlineStr">
        <is>
          <t>produit des numerateurs et denominateurs</t>
        </is>
      </c>
      <c r="V4" s="9" t="inlineStr">
        <is>
          <t>decomposition en facteurs premiers du numerateur</t>
        </is>
      </c>
      <c r="W4" s="9" t="inlineStr">
        <is>
          <t>decomposition en facteurs premiers du denominateur</t>
        </is>
      </c>
      <c r="X4" s="9" t="s">
        <v>5</v>
      </c>
      <c r="Y4" s="9" t="inlineStr">
        <is>
          <t>ecrire en produit</t>
        </is>
      </c>
      <c r="Z4" s="9" t="inlineStr">
        <is>
          <t>produit des numerateur et denominateur</t>
        </is>
      </c>
      <c r="AA4" s="9" t="inlineStr">
        <is>
          <t>décompostions en facteurs premiers</t>
        </is>
      </c>
      <c r="AB4" s="9" t="s">
        <v>5</v>
      </c>
      <c r="AC4" s="9" t="inlineStr">
        <is>
          <t>decomposition de 4 ou mise au carre de 2</t>
        </is>
      </c>
      <c r="AD4" s="9" t="inlineStr">
        <is>
          <t>utiliser une regle sur les puissances</t>
        </is>
      </c>
      <c r="AE4" s="9" t="inlineStr">
        <is>
          <t>une simplification</t>
        </is>
      </c>
      <c r="AF4" s="9" t="inlineStr">
        <is>
          <t>1 point pour l erreur du prof</t>
        </is>
      </c>
      <c r="AG4" s="9" t="s">
        <v>4</v>
      </c>
      <c r="AH4" s="9" t="inlineStr">
        <is>
          <t>developpement du premier terme du numerateur</t>
        </is>
      </c>
      <c r="AI4" s="9" t="inlineStr">
        <is>
          <t>developpement du second terme du numerateur</t>
        </is>
      </c>
      <c r="AJ4" s="9" t="inlineStr">
        <is>
          <t>prise en compte du moins au numérateur</t>
        </is>
      </c>
      <c r="AK4" s="9" t="s">
        <v>6</v>
      </c>
      <c r="AL4" s="9" t="inlineStr">
        <is>
          <t>developpement et reduction du numerateur</t>
        </is>
      </c>
      <c r="AM4" s="9" t="inlineStr">
        <is>
          <t>reduction du denominateur</t>
        </is>
      </c>
      <c r="AN4" s="9" t="s">
        <v>5</v>
      </c>
      <c r="AO4" s="9" t="inlineStr">
        <is>
          <t>regle du produit de fractions</t>
        </is>
      </c>
      <c r="AP4" s="9" t="inlineStr">
        <is>
          <t>developpement du numerateur</t>
        </is>
      </c>
      <c r="AQ4" s="9" t="s">
        <v>6</v>
      </c>
      <c r="AR4" s="9" t="inlineStr">
        <is>
          <t>reduire numerateur et denominateur</t>
        </is>
      </c>
      <c r="AS4" s="9" t="s">
        <v>5</v>
      </c>
      <c r="AT4" s="9" t="inlineStr">
        <is>
          <t>regrouper les x</t>
        </is>
      </c>
      <c r="AU4" s="9" t="inlineStr">
        <is>
          <t>reduire</t>
        </is>
      </c>
      <c r="AV4" s="9" t="inlineStr">
        <is>
          <t>additionner des deux côtés</t>
        </is>
      </c>
      <c r="AW4" s="9" t="s">
        <v>7</v>
      </c>
      <c r="AX4" s="9" t="inlineStr">
        <is>
          <t>pour la solution</t>
        </is>
      </c>
      <c r="AY4" s="9" t="inlineStr">
        <is>
          <t>pour parler de l ensemble des solutions</t>
        </is>
      </c>
      <c r="AZ4" s="9" t="inlineStr">
        <is>
          <t>reconnaitre une identité remarquable</t>
        </is>
      </c>
      <c r="BA4" s="9" t="inlineStr">
        <is>
          <t>factorisation</t>
        </is>
      </c>
      <c r="BB4" s="9" t="inlineStr">
        <is>
          <t>le produit nul</t>
        </is>
      </c>
      <c r="BC4" s="9" t="inlineStr">
        <is>
          <t>resolution d une equation du premier degre</t>
        </is>
      </c>
      <c r="BD4" s="9" t="inlineStr">
        <is>
          <t>resolution de l' autre equation du premier dere</t>
        </is>
      </c>
      <c r="BE4" s="9" t="inlineStr">
        <is>
          <t>ensemble des solutions</t>
        </is>
      </c>
      <c r="BF4" s="9" t="inlineStr">
        <is>
          <t>formule volume du cylindre</t>
        </is>
      </c>
      <c r="BG4" s="9" t="inlineStr">
        <is>
          <t>formule du parallelepipede rectangle</t>
        </is>
      </c>
      <c r="BH4" s="9" t="inlineStr">
        <is>
          <t>mise en équation</t>
        </is>
      </c>
      <c r="BI4" s="9" t="s">
        <v>7</v>
      </c>
      <c r="BJ4" s="9" t="inlineStr">
        <is>
          <t>isoler les r ou factorisation</t>
        </is>
      </c>
      <c r="BK4" s="9" t="inlineStr">
        <is>
          <t>justifier solution positive</t>
        </is>
      </c>
      <c r="BL4" s="9" t="inlineStr">
        <is>
          <t>pour le resultat</t>
        </is>
      </c>
      <c r="BM4" s="10"/>
      <c r="BN4" s="10"/>
      <c r="BO4" s="11" t="s">
        <v>8</v>
      </c>
      <c r="BP4" s="11" t="s">
        <v>9</v>
      </c>
      <c r="BQ4" s="12"/>
      <c r="BR4" s="12"/>
      <c r="BS4" s="9" t="s">
        <v>10</v>
      </c>
      <c r="BT4" s="9" t="s">
        <v>10</v>
      </c>
      <c r="BU4" s="9" t="inlineStr">
        <is>
          <t>Ligne 1 reponse 1</t>
        </is>
      </c>
      <c r="BV4" s="9" t="inlineStr">
        <is>
          <t>Ligne 1 reponse 2</t>
        </is>
      </c>
      <c r="BW4" s="9" t="inlineStr">
        <is>
          <t>Ligne 2 reponse 1</t>
        </is>
      </c>
      <c r="BX4" s="9" t="inlineStr">
        <is>
          <t>Ligne 2 reponse 2</t>
        </is>
      </c>
      <c r="BY4" s="9" t="inlineStr">
        <is>
          <t>Ligne 3 reponse 1</t>
        </is>
      </c>
      <c r="BZ4" s="9" t="inlineStr">
        <is>
          <t>Ligne 3 reponse 2</t>
        </is>
      </c>
      <c r="CA4" s="9" t="inlineStr">
        <is>
          <t>Ligne 4 reponse 1</t>
        </is>
      </c>
      <c r="CB4" s="9" t="inlineStr">
        <is>
          <t>Ligne 4 reponse 2</t>
        </is>
      </c>
      <c r="CC4" s="9" t="inlineStr">
        <is>
          <t>Ligne 5 reponse 1</t>
        </is>
      </c>
      <c r="CD4" s="9" t="inlineStr">
        <is>
          <t>Ligne 5 reponse 2</t>
        </is>
      </c>
      <c r="CE4" s="9" t="inlineStr">
        <is>
          <t>Ligne 6 reponse 1</t>
        </is>
      </c>
      <c r="CF4" s="9" t="inlineStr">
        <is>
          <t>Ligne 6 reponse 2</t>
        </is>
      </c>
      <c r="CG4" s="9" t="s">
        <v>11</v>
      </c>
      <c r="CH4" s="9" t="s">
        <v>12</v>
      </c>
      <c r="CI4" s="9" t="s">
        <v>13</v>
      </c>
      <c r="CJ4" s="9" t="s">
        <v>11</v>
      </c>
      <c r="CK4" s="9" t="s">
        <v>12</v>
      </c>
      <c r="CL4" s="9" t="s">
        <v>13</v>
      </c>
      <c r="CM4" s="9" t="s">
        <v>11</v>
      </c>
      <c r="CN4" s="9" t="s">
        <v>12</v>
      </c>
      <c r="CO4" s="9" t="s">
        <v>13</v>
      </c>
      <c r="CP4" s="10"/>
      <c r="CQ4" s="10"/>
      <c r="CR4" s="9" t="inlineStr">
        <is>
          <t>préparation 1 conversion unité</t>
        </is>
      </c>
      <c r="CS4" s="9" t="inlineStr">
        <is>
          <t>préparation 1 formule de proportion correcte</t>
        </is>
      </c>
      <c r="CT4" s="9" t="inlineStr">
        <is>
          <t>préparation 1 résultat pourcentage ou pas</t>
        </is>
      </c>
      <c r="CU4" s="9" t="inlineStr">
        <is>
          <t>prépartion 1 conclusion</t>
        </is>
      </c>
      <c r="CV4" s="9" t="inlineStr">
        <is>
          <t>préparation 2 lecture de la proportion de sucre</t>
        </is>
      </c>
      <c r="CW4" s="9" t="inlineStr">
        <is>
          <t>préparation 2 conclusion</t>
        </is>
      </c>
      <c r="CX4" s="9" t="inlineStr">
        <is>
          <t>préparation 3 conversion unité </t>
        </is>
      </c>
      <c r="CY4" s="9" t="inlineStr">
        <is>
          <t>préparation 3 formule de proportion correcte</t>
        </is>
      </c>
      <c r="CZ4" s="9" t="inlineStr">
        <is>
          <t>préparation 3 résultat pourcentage ou pas correct</t>
        </is>
      </c>
      <c r="DA4" s="9" t="inlineStr">
        <is>
          <t>préparation 3 conclusion</t>
        </is>
      </c>
      <c r="DB4" s="9" t="inlineStr">
        <is>
          <t>Choix d'une inconnue</t>
        </is>
      </c>
      <c r="DC4" s="9" t="inlineStr">
        <is>
          <t>Mise en équation correcte avec proportionnalité </t>
        </is>
      </c>
      <c r="DD4" s="9" t="inlineStr">
        <is>
          <t>produit en croix ou manipulation équivalente</t>
        </is>
      </c>
      <c r="DE4" s="9" t="inlineStr">
        <is>
          <t>Ajout de chaque côté</t>
        </is>
      </c>
      <c r="DF4" s="9" t="inlineStr">
        <is>
          <t>Division de chaque côté</t>
        </is>
      </c>
      <c r="DG4" s="9" t="inlineStr">
        <is>
          <t>Résolution correcte avec ou sans explications</t>
        </is>
      </c>
      <c r="DH4" s="9" t="s">
        <v>11</v>
      </c>
      <c r="DI4" s="9" t="inlineStr">
        <is>
          <t>Formule de proportion de proportion</t>
        </is>
      </c>
      <c r="DJ4" s="9" t="inlineStr">
        <is>
          <t>Proportion de sucre d'origine</t>
        </is>
      </c>
      <c r="DK4" s="9" t="inlineStr">
        <is>
          <t>Ajout des porportions</t>
        </is>
      </c>
      <c r="DL4" s="9" t="inlineStr">
        <is>
          <t>Résultat</t>
        </is>
      </c>
      <c r="DM4" s="10"/>
      <c r="DN4" s="10"/>
      <c r="DO4" s="9" t="s">
        <v>8</v>
      </c>
      <c r="DP4" s="9" t="s">
        <v>9</v>
      </c>
      <c r="DQ4" s="10"/>
      <c r="DR4" s="10"/>
      <c r="DS4" s="9"/>
      <c r="DT4" s="3"/>
      <c r="DU4" s="3"/>
    </row>
    <row r="5" spans="1:256" customHeight="1" ht="13.5">
      <c r="BT5" s="1"/>
      <c r="BU5" s="1"/>
      <c r="CP5" s="2"/>
      <c r="CQ5" s="2"/>
      <c r="DM5" s="2"/>
      <c r="DN5" s="2"/>
      <c r="DQ5" s="2"/>
      <c r="DR5" s="2"/>
      <c r="DT5" s="3"/>
      <c r="DU5" s="3"/>
    </row>
    <row r="6" spans="1:256" customHeight="1" ht="13.5">
      <c r="C6" t="s">
        <v>14</v>
      </c>
      <c r="G6" t="s">
        <v>15</v>
      </c>
      <c r="K6" t="s">
        <v>16</v>
      </c>
      <c r="BT6" s="1"/>
      <c r="BU6" s="1"/>
      <c r="CP6" s="2"/>
      <c r="CQ6" s="2"/>
      <c r="DM6" s="2"/>
      <c r="DN6" s="2"/>
      <c r="DQ6" s="2"/>
      <c r="DR6" s="2"/>
      <c r="DT6" s="3"/>
      <c r="DU6" s="3"/>
    </row>
    <row r="7" spans="1:256" customHeight="1" ht="13.5">
      <c r="BT7" s="1"/>
      <c r="BU7" s="1"/>
      <c r="CP7" s="2"/>
      <c r="CQ7" s="2"/>
      <c r="DM7" s="2"/>
      <c r="DN7" s="2"/>
      <c r="DQ7" s="2"/>
      <c r="DR7" s="2"/>
      <c r="DT7" s="3"/>
      <c r="DU7" s="3"/>
    </row>
    <row r="8" spans="1:256" ht="13.5">
      <c r="BT8" s="1"/>
      <c r="BU8" s="1"/>
      <c r="CP8" s="2"/>
      <c r="CQ8" s="2"/>
      <c r="DM8" s="2"/>
      <c r="DN8" s="2"/>
      <c r="DQ8" s="2"/>
      <c r="DR8" s="2"/>
      <c r="DT8" s="3"/>
      <c r="DU8" s="3"/>
    </row>
    <row r="9" spans="1:256" ht="13.5">
      <c r="BT9" s="1"/>
      <c r="BU9" s="1"/>
      <c r="CP9" s="2"/>
      <c r="CQ9" s="2"/>
      <c r="DM9" s="2"/>
      <c r="DN9" s="2"/>
      <c r="DQ9" s="2"/>
      <c r="DR9" s="2"/>
      <c r="DT9" s="3"/>
      <c r="DU9" s="3"/>
    </row>
    <row r="10" spans="1:256" ht="13.5">
      <c r="BT10" s="1"/>
      <c r="BU10" s="1"/>
      <c r="CP10" s="2"/>
      <c r="CQ10" s="2"/>
      <c r="DM10" s="2"/>
      <c r="DN10" s="2"/>
      <c r="DQ10" s="2"/>
      <c r="DR10" s="2"/>
      <c r="DT10" s="3"/>
      <c r="DU10" s="3"/>
    </row>
    <row r="11" spans="1:256" ht="13.5">
      <c r="A11" s="13">
        <v>21010</v>
      </c>
      <c r="B11" s="13"/>
      <c r="C11" s="8" t="s">
        <v>1</v>
      </c>
      <c r="D11" s="8" t="s">
        <v>1</v>
      </c>
      <c r="E11" s="8" t="s">
        <v>1</v>
      </c>
      <c r="F11" s="8" t="s">
        <v>1</v>
      </c>
      <c r="G11" s="8" t="s">
        <v>1</v>
      </c>
      <c r="H11" s="8" t="s">
        <v>1</v>
      </c>
      <c r="I11" s="8" t="s">
        <v>1</v>
      </c>
      <c r="J11" s="8" t="s">
        <v>1</v>
      </c>
      <c r="K11" s="8" t="s">
        <v>2</v>
      </c>
      <c r="L11" s="8" t="s">
        <v>2</v>
      </c>
      <c r="M11" s="8" t="s">
        <v>2</v>
      </c>
      <c r="N11" s="8" t="s">
        <v>2</v>
      </c>
      <c r="O11">
        <f>COUNTIF(C11:N11,"a")</f>
        <v>8</v>
      </c>
      <c r="Q11" s="8" t="s">
        <v>1</v>
      </c>
      <c r="R11" s="8" t="s">
        <v>1</v>
      </c>
      <c r="S11" s="8"/>
      <c r="T11" s="8" t="s">
        <v>1</v>
      </c>
      <c r="U11" s="8" t="s">
        <v>1</v>
      </c>
      <c r="V11" s="8" t="s">
        <v>2</v>
      </c>
      <c r="W11" s="8" t="s">
        <v>1</v>
      </c>
      <c r="X11" s="8" t="s">
        <v>2</v>
      </c>
      <c r="Y11" s="8"/>
      <c r="Z11" s="8"/>
      <c r="AA11" s="8"/>
      <c r="AB11" s="8"/>
      <c r="AC11" s="8"/>
      <c r="AD11" s="8"/>
      <c r="AE11" s="8"/>
      <c r="AF11" s="8" t="s">
        <v>1</v>
      </c>
      <c r="AG11" s="8" t="s">
        <v>2</v>
      </c>
      <c r="AH11" s="8" t="s">
        <v>1</v>
      </c>
      <c r="AI11" s="8" t="s">
        <v>1</v>
      </c>
      <c r="AJ11" s="8" t="s">
        <v>2</v>
      </c>
      <c r="AK11" s="8" t="s">
        <v>2</v>
      </c>
      <c r="AL11" s="8" t="s">
        <v>2</v>
      </c>
      <c r="AM11" s="8" t="s">
        <v>2</v>
      </c>
      <c r="AN11" s="8" t="s">
        <v>2</v>
      </c>
      <c r="AO11" s="8" t="s">
        <v>2</v>
      </c>
      <c r="AP11" s="8" t="s">
        <v>2</v>
      </c>
      <c r="AQ11" s="8" t="s">
        <v>2</v>
      </c>
      <c r="AR11" s="8" t="s">
        <v>2</v>
      </c>
      <c r="AS11" s="8" t="s">
        <v>2</v>
      </c>
      <c r="AT11" s="8" t="s">
        <v>1</v>
      </c>
      <c r="AU11" s="8" t="s">
        <v>1</v>
      </c>
      <c r="AV11" s="8" t="s">
        <v>2</v>
      </c>
      <c r="AW11" s="8" t="s">
        <v>1</v>
      </c>
      <c r="AX11" s="8" t="s">
        <v>2</v>
      </c>
      <c r="AY11" s="8" t="s">
        <v>2</v>
      </c>
      <c r="AZ11" s="8" t="s">
        <v>2</v>
      </c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>
        <f>COUNTIF(Q11:BL11,"a")</f>
        <v>11</v>
      </c>
      <c r="BO11" s="8" t="s">
        <v>1</v>
      </c>
      <c r="BP11" s="8" t="s">
        <v>2</v>
      </c>
      <c r="BQ11">
        <f>-COUNTIF(BO11:BP11,"a")</f>
        <v>-1</v>
      </c>
      <c r="BS11" s="8" t="s">
        <v>2</v>
      </c>
      <c r="BT11" s="8" t="s">
        <v>2</v>
      </c>
      <c r="BU11" s="8" t="s">
        <v>1</v>
      </c>
      <c r="BV11" s="8" t="s">
        <v>1</v>
      </c>
      <c r="BW11" s="8" t="s">
        <v>1</v>
      </c>
      <c r="BX11" s="8" t="s">
        <v>1</v>
      </c>
      <c r="BY11" s="8" t="s">
        <v>2</v>
      </c>
      <c r="BZ11" s="8" t="s">
        <v>1</v>
      </c>
      <c r="CA11" s="8" t="s">
        <v>2</v>
      </c>
      <c r="CB11" s="8" t="s">
        <v>2</v>
      </c>
      <c r="CC11" s="8" t="s">
        <v>1</v>
      </c>
      <c r="CD11" s="8" t="s">
        <v>1</v>
      </c>
      <c r="CE11" s="8" t="s">
        <v>2</v>
      </c>
      <c r="CF11" s="8" t="s">
        <v>1</v>
      </c>
      <c r="CG11" s="8" t="s">
        <v>1</v>
      </c>
      <c r="CH11" s="8" t="s">
        <v>1</v>
      </c>
      <c r="CI11" s="8" t="s">
        <v>1</v>
      </c>
      <c r="CJ11" s="8" t="s">
        <v>1</v>
      </c>
      <c r="CK11" s="8" t="s">
        <v>1</v>
      </c>
      <c r="CL11" s="8" t="s">
        <v>1</v>
      </c>
      <c r="CM11" s="8" t="s">
        <v>1</v>
      </c>
      <c r="CN11" s="8" t="s">
        <v>1</v>
      </c>
      <c r="CO11" s="8" t="s">
        <v>1</v>
      </c>
      <c r="CP11" s="2">
        <f>COUNTIF(BS11:CO11,"a")</f>
        <v>17</v>
      </c>
      <c r="CQ11" s="2"/>
      <c r="CR11" s="8" t="s">
        <v>1</v>
      </c>
      <c r="CS11" s="8" t="s">
        <v>2</v>
      </c>
      <c r="CT11" s="8" t="s">
        <v>2</v>
      </c>
      <c r="CU11" s="8" t="s">
        <v>2</v>
      </c>
      <c r="CV11" s="8" t="s">
        <v>2</v>
      </c>
      <c r="CW11" s="8" t="s">
        <v>2</v>
      </c>
      <c r="CX11" s="8" t="s">
        <v>1</v>
      </c>
      <c r="CY11" s="8" t="s">
        <v>1</v>
      </c>
      <c r="CZ11" s="8" t="s">
        <v>1</v>
      </c>
      <c r="DA11" s="8" t="s">
        <v>1</v>
      </c>
      <c r="DB11" s="8"/>
      <c r="DC11" s="8"/>
      <c r="DD11" s="8"/>
      <c r="DE11" s="8"/>
      <c r="DF11" s="8"/>
      <c r="DG11" s="8" t="s">
        <v>1</v>
      </c>
      <c r="DH11" s="8" t="s">
        <v>1</v>
      </c>
      <c r="DI11" s="8"/>
      <c r="DJ11" s="8"/>
      <c r="DK11" s="8"/>
      <c r="DL11" s="8"/>
      <c r="DM11" s="2">
        <f>COUNTIF(CR11:DL11,"a")</f>
        <v>7</v>
      </c>
      <c r="DN11" s="2"/>
      <c r="DO11" s="8" t="s">
        <v>2</v>
      </c>
      <c r="DP11" s="8" t="s">
        <v>2</v>
      </c>
      <c r="DQ11" s="2">
        <f>-COUNTIF(DO11:DP11,"a")</f>
        <v>0</v>
      </c>
      <c r="DR11" s="2"/>
      <c r="DT11" s="3">
        <f>IF($C11="ab","ab",SUM(O11,BM11,BQ11,CP11,DM11,DQ11))</f>
        <v>42</v>
      </c>
      <c r="DU11" s="3">
        <f>IF($C11="ab","ab",MIN(20,ROUNDUP(DT11/83*20.199999999999999)))</f>
        <v>11</v>
      </c>
    </row>
    <row r="12" spans="1:256" ht="13.5">
      <c r="A12" s="13">
        <v>21080</v>
      </c>
      <c r="B12" s="13"/>
      <c r="C12" s="8" t="s">
        <v>1</v>
      </c>
      <c r="D12" s="8" t="s">
        <v>1</v>
      </c>
      <c r="E12" s="8" t="s">
        <v>1</v>
      </c>
      <c r="F12" s="8" t="s">
        <v>1</v>
      </c>
      <c r="G12" s="8" t="s">
        <v>1</v>
      </c>
      <c r="H12" s="8" t="s">
        <v>1</v>
      </c>
      <c r="I12" s="8" t="s">
        <v>1</v>
      </c>
      <c r="J12" s="8" t="s">
        <v>1</v>
      </c>
      <c r="K12" s="8" t="s">
        <v>2</v>
      </c>
      <c r="L12" s="8" t="s">
        <v>2</v>
      </c>
      <c r="M12" s="8" t="s">
        <v>2</v>
      </c>
      <c r="N12" s="8" t="s">
        <v>2</v>
      </c>
      <c r="O12">
        <f>COUNTIF(C12:N12,"a")</f>
        <v>8</v>
      </c>
      <c r="Q12" s="8" t="s">
        <v>1</v>
      </c>
      <c r="R12" s="8" t="s">
        <v>1</v>
      </c>
      <c r="S12" s="8" t="s">
        <v>2</v>
      </c>
      <c r="T12" s="8" t="s">
        <v>1</v>
      </c>
      <c r="U12" s="8" t="s">
        <v>2</v>
      </c>
      <c r="V12" s="8" t="s">
        <v>2</v>
      </c>
      <c r="W12" s="8" t="s">
        <v>2</v>
      </c>
      <c r="X12" s="8" t="s">
        <v>2</v>
      </c>
      <c r="Y12" s="8"/>
      <c r="Z12" s="8"/>
      <c r="AA12" s="8"/>
      <c r="AB12" s="8"/>
      <c r="AC12" s="8"/>
      <c r="AD12" s="8"/>
      <c r="AE12" s="8"/>
      <c r="AF12" s="8" t="s">
        <v>1</v>
      </c>
      <c r="AG12" s="8" t="s">
        <v>2</v>
      </c>
      <c r="AH12" s="8" t="s">
        <v>2</v>
      </c>
      <c r="AI12" s="8" t="s">
        <v>2</v>
      </c>
      <c r="AJ12" s="8" t="s">
        <v>2</v>
      </c>
      <c r="AK12" s="8" t="s">
        <v>2</v>
      </c>
      <c r="AL12" s="8" t="s">
        <v>2</v>
      </c>
      <c r="AM12" s="8" t="s">
        <v>2</v>
      </c>
      <c r="AN12" s="8" t="s">
        <v>2</v>
      </c>
      <c r="AO12" s="8"/>
      <c r="AP12" s="8"/>
      <c r="AQ12" s="8"/>
      <c r="AR12" s="8"/>
      <c r="AS12" s="8"/>
      <c r="AT12" s="8" t="s">
        <v>1</v>
      </c>
      <c r="AU12" s="8" t="s">
        <v>1</v>
      </c>
      <c r="AV12" s="8" t="s">
        <v>2</v>
      </c>
      <c r="AW12" s="8" t="s">
        <v>2</v>
      </c>
      <c r="AX12" s="8" t="s">
        <v>2</v>
      </c>
      <c r="AY12" s="8" t="s">
        <v>2</v>
      </c>
      <c r="AZ12" s="8" t="s">
        <v>2</v>
      </c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>
        <f>COUNTIF(Q12:BL12,"a")</f>
        <v>6</v>
      </c>
      <c r="BO12" s="8" t="s">
        <v>1</v>
      </c>
      <c r="BP12" s="8" t="s">
        <v>1</v>
      </c>
      <c r="BQ12">
        <f>-COUNTIF(BO12:BP12,"a")</f>
        <v>-2</v>
      </c>
      <c r="BS12" s="8" t="s">
        <v>1</v>
      </c>
      <c r="BT12" s="8" t="s">
        <v>1</v>
      </c>
      <c r="BU12" s="8" t="s">
        <v>2</v>
      </c>
      <c r="BV12" s="8" t="s">
        <v>2</v>
      </c>
      <c r="BW12" s="8" t="s">
        <v>2</v>
      </c>
      <c r="BX12" s="8" t="s">
        <v>1</v>
      </c>
      <c r="BY12" s="8" t="s">
        <v>2</v>
      </c>
      <c r="BZ12" s="8" t="s">
        <v>1</v>
      </c>
      <c r="CA12" s="8" t="s">
        <v>2</v>
      </c>
      <c r="CB12" s="8" t="s">
        <v>2</v>
      </c>
      <c r="CC12" s="8" t="s">
        <v>2</v>
      </c>
      <c r="CD12" s="8" t="s">
        <v>1</v>
      </c>
      <c r="CE12" s="8" t="s">
        <v>2</v>
      </c>
      <c r="CF12" s="8" t="s">
        <v>1</v>
      </c>
      <c r="CG12" s="8" t="s">
        <v>2</v>
      </c>
      <c r="CH12" s="8" t="s">
        <v>1</v>
      </c>
      <c r="CI12" s="8" t="s">
        <v>2</v>
      </c>
      <c r="CJ12" s="8" t="s">
        <v>2</v>
      </c>
      <c r="CK12" s="8" t="s">
        <v>1</v>
      </c>
      <c r="CL12" s="8" t="s">
        <v>2</v>
      </c>
      <c r="CM12" s="8" t="s">
        <v>2</v>
      </c>
      <c r="CN12" s="8" t="s">
        <v>1</v>
      </c>
      <c r="CO12" s="8" t="s">
        <v>2</v>
      </c>
      <c r="CP12" s="2">
        <f>COUNTIF(BS12:CO12,"a")</f>
        <v>9</v>
      </c>
      <c r="CQ12" s="2"/>
      <c r="CR12" s="8"/>
      <c r="CS12" s="8"/>
      <c r="CT12" s="8"/>
      <c r="CU12" s="8"/>
      <c r="CV12" s="8" t="s">
        <v>1</v>
      </c>
      <c r="CW12" s="8" t="s">
        <v>1</v>
      </c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2">
        <f>COUNTIF(CR12:DL12,"a")</f>
        <v>2</v>
      </c>
      <c r="DN12" s="2"/>
      <c r="DO12" s="8" t="s">
        <v>2</v>
      </c>
      <c r="DP12" s="8" t="s">
        <v>2</v>
      </c>
      <c r="DQ12" s="2">
        <f>-COUNTIF(DO12:DP12,"a")</f>
        <v>0</v>
      </c>
      <c r="DR12" s="2"/>
      <c r="DT12" s="3">
        <f>IF($C12="ab","ab",SUM(O12,BM12,BQ12,CP12,DM12,DQ12))</f>
        <v>23</v>
      </c>
      <c r="DU12" s="3">
        <f>IF($C12="ab","ab",MIN(20,ROUNDUP(DT12/83*20.199999999999999)))</f>
        <v>6</v>
      </c>
    </row>
    <row r="13" spans="1:256" ht="13.5">
      <c r="A13" s="13">
        <v>21090</v>
      </c>
      <c r="B13" s="13"/>
      <c r="C13" s="8" t="s">
        <v>1</v>
      </c>
      <c r="D13" s="8" t="s">
        <v>1</v>
      </c>
      <c r="E13" s="8" t="s">
        <v>1</v>
      </c>
      <c r="F13" s="8" t="s">
        <v>1</v>
      </c>
      <c r="G13" s="8" t="s">
        <v>2</v>
      </c>
      <c r="H13" s="8" t="s">
        <v>2</v>
      </c>
      <c r="I13" s="8" t="s">
        <v>2</v>
      </c>
      <c r="J13" s="8" t="s">
        <v>2</v>
      </c>
      <c r="K13" s="8" t="s">
        <v>2</v>
      </c>
      <c r="L13" s="8" t="s">
        <v>2</v>
      </c>
      <c r="M13" s="8" t="s">
        <v>2</v>
      </c>
      <c r="N13" s="8" t="s">
        <v>2</v>
      </c>
      <c r="O13">
        <f>COUNTIF(C13:N13,"a")</f>
        <v>4</v>
      </c>
      <c r="Q13" s="8" t="s">
        <v>1</v>
      </c>
      <c r="R13" s="8" t="s">
        <v>1</v>
      </c>
      <c r="S13" s="8" t="s">
        <v>2</v>
      </c>
      <c r="T13" s="8" t="s">
        <v>1</v>
      </c>
      <c r="U13" s="8" t="s">
        <v>2</v>
      </c>
      <c r="V13" s="8"/>
      <c r="W13" s="8"/>
      <c r="X13" s="8"/>
      <c r="Y13" s="8" t="s">
        <v>2</v>
      </c>
      <c r="Z13" s="8"/>
      <c r="AA13" s="8"/>
      <c r="AB13" s="8"/>
      <c r="AC13" s="8" t="s">
        <v>2</v>
      </c>
      <c r="AD13" s="8" t="s">
        <v>1</v>
      </c>
      <c r="AE13" s="8" t="s">
        <v>1</v>
      </c>
      <c r="AF13" s="8" t="s">
        <v>1</v>
      </c>
      <c r="AG13" s="8" t="s">
        <v>1</v>
      </c>
      <c r="AH13" s="8" t="s">
        <v>1</v>
      </c>
      <c r="AI13" s="8" t="s">
        <v>1</v>
      </c>
      <c r="AJ13" s="8" t="s">
        <v>2</v>
      </c>
      <c r="AK13" s="8" t="s">
        <v>1</v>
      </c>
      <c r="AL13" s="8" t="s">
        <v>2</v>
      </c>
      <c r="AM13" s="8" t="s">
        <v>1</v>
      </c>
      <c r="AN13" s="8" t="s">
        <v>2</v>
      </c>
      <c r="AO13" s="8" t="s">
        <v>2</v>
      </c>
      <c r="AP13" s="8"/>
      <c r="AQ13" s="8"/>
      <c r="AR13" s="8"/>
      <c r="AS13" s="8"/>
      <c r="AT13" s="8" t="s">
        <v>1</v>
      </c>
      <c r="AU13" s="8" t="s">
        <v>2</v>
      </c>
      <c r="AV13" s="8"/>
      <c r="AW13" s="8"/>
      <c r="AX13" s="8" t="s">
        <v>2</v>
      </c>
      <c r="AY13" s="8" t="s">
        <v>2</v>
      </c>
      <c r="AZ13" s="8" t="s">
        <v>2</v>
      </c>
      <c r="BA13" s="8"/>
      <c r="BB13" s="8"/>
      <c r="BC13" s="8"/>
      <c r="BD13" s="8"/>
      <c r="BE13" s="8"/>
      <c r="BF13" s="8" t="s">
        <v>2</v>
      </c>
      <c r="BG13" s="8" t="s">
        <v>1</v>
      </c>
      <c r="BH13" s="8" t="s">
        <v>1</v>
      </c>
      <c r="BI13" s="8"/>
      <c r="BJ13" s="8"/>
      <c r="BK13" s="8"/>
      <c r="BL13" s="8" t="s">
        <v>2</v>
      </c>
      <c r="BM13">
        <f>COUNTIF(Q13:BL13,"a")</f>
        <v>14</v>
      </c>
      <c r="BO13" s="8" t="s">
        <v>1</v>
      </c>
      <c r="BP13" s="8" t="s">
        <v>2</v>
      </c>
      <c r="BQ13">
        <f>-COUNTIF(BO13:BP13,"a")</f>
        <v>-1</v>
      </c>
      <c r="BS13" s="8" t="s">
        <v>1</v>
      </c>
      <c r="BT13" s="8" t="s">
        <v>1</v>
      </c>
      <c r="BU13" s="8" t="s">
        <v>1</v>
      </c>
      <c r="BV13" s="8" t="s">
        <v>1</v>
      </c>
      <c r="BW13" s="8" t="s">
        <v>1</v>
      </c>
      <c r="BX13" s="8" t="s">
        <v>1</v>
      </c>
      <c r="BY13" s="8" t="s">
        <v>1</v>
      </c>
      <c r="BZ13" s="8" t="s">
        <v>1</v>
      </c>
      <c r="CA13" s="8" t="s">
        <v>2</v>
      </c>
      <c r="CB13" s="8" t="s">
        <v>1</v>
      </c>
      <c r="CC13" s="8" t="s">
        <v>1</v>
      </c>
      <c r="CD13" s="8" t="s">
        <v>1</v>
      </c>
      <c r="CE13" s="8" t="s">
        <v>1</v>
      </c>
      <c r="CF13" s="8" t="s">
        <v>1</v>
      </c>
      <c r="CG13" s="8" t="s">
        <v>1</v>
      </c>
      <c r="CH13" s="8" t="s">
        <v>1</v>
      </c>
      <c r="CI13" s="8" t="s">
        <v>1</v>
      </c>
      <c r="CJ13" s="8" t="s">
        <v>1</v>
      </c>
      <c r="CK13" s="8" t="s">
        <v>1</v>
      </c>
      <c r="CL13" s="8" t="s">
        <v>1</v>
      </c>
      <c r="CM13" s="8" t="s">
        <v>2</v>
      </c>
      <c r="CN13" s="8" t="s">
        <v>1</v>
      </c>
      <c r="CO13" s="8" t="s">
        <v>1</v>
      </c>
      <c r="CP13" s="2">
        <f>COUNTIF(BS13:CO13,"a")</f>
        <v>21</v>
      </c>
      <c r="CQ13" s="2"/>
      <c r="CR13" s="8" t="s">
        <v>1</v>
      </c>
      <c r="CS13" s="8" t="s">
        <v>2</v>
      </c>
      <c r="CT13" s="8" t="s">
        <v>2</v>
      </c>
      <c r="CU13" s="8" t="s">
        <v>2</v>
      </c>
      <c r="CV13" s="8" t="s">
        <v>1</v>
      </c>
      <c r="CW13" s="8" t="s">
        <v>1</v>
      </c>
      <c r="CX13" s="8" t="s">
        <v>1</v>
      </c>
      <c r="CY13" s="8" t="s">
        <v>1</v>
      </c>
      <c r="CZ13" s="8" t="s">
        <v>1</v>
      </c>
      <c r="DA13" s="8" t="s">
        <v>1</v>
      </c>
      <c r="DB13" s="8" t="s">
        <v>1</v>
      </c>
      <c r="DC13" s="8" t="s">
        <v>1</v>
      </c>
      <c r="DD13" s="8" t="s">
        <v>1</v>
      </c>
      <c r="DE13" s="8"/>
      <c r="DF13" s="8"/>
      <c r="DG13" s="8" t="s">
        <v>1</v>
      </c>
      <c r="DH13" s="8" t="s">
        <v>1</v>
      </c>
      <c r="DI13" s="8" t="s">
        <v>1</v>
      </c>
      <c r="DJ13" s="8" t="s">
        <v>1</v>
      </c>
      <c r="DK13" s="8" t="s">
        <v>1</v>
      </c>
      <c r="DL13" s="8" t="s">
        <v>1</v>
      </c>
      <c r="DM13" s="2">
        <f>COUNTIF(CR13:DL13,"a")</f>
        <v>16</v>
      </c>
      <c r="DN13" s="2"/>
      <c r="DO13" s="8" t="s">
        <v>2</v>
      </c>
      <c r="DP13" s="8" t="s">
        <v>2</v>
      </c>
      <c r="DQ13" s="2">
        <f>-COUNTIF(DO13:DP13,"a")</f>
        <v>0</v>
      </c>
      <c r="DR13" s="2"/>
      <c r="DT13" s="3">
        <f>IF($C13="ab","ab",SUM(O13,BM13,BQ13,CP13,DM13,DQ13))</f>
        <v>54</v>
      </c>
      <c r="DU13" s="3">
        <f>IF($C13="ab","ab",MIN(20,ROUNDUP(DT13/83*20.199999999999999)))</f>
        <v>14</v>
      </c>
    </row>
    <row r="14" spans="1:256" ht="13.5">
      <c r="A14" s="13">
        <v>21100</v>
      </c>
      <c r="B14" s="13"/>
      <c r="C14" s="8" t="s">
        <v>1</v>
      </c>
      <c r="D14" s="8" t="s">
        <v>1</v>
      </c>
      <c r="E14" s="8" t="s">
        <v>1</v>
      </c>
      <c r="F14" s="8" t="s">
        <v>1</v>
      </c>
      <c r="G14" s="8" t="s">
        <v>1</v>
      </c>
      <c r="H14" s="8" t="s">
        <v>1</v>
      </c>
      <c r="I14" s="8" t="s">
        <v>1</v>
      </c>
      <c r="J14" s="8" t="s">
        <v>1</v>
      </c>
      <c r="K14" s="8" t="s">
        <v>2</v>
      </c>
      <c r="L14" s="8" t="s">
        <v>2</v>
      </c>
      <c r="M14" s="8" t="s">
        <v>2</v>
      </c>
      <c r="N14" s="8" t="s">
        <v>2</v>
      </c>
      <c r="O14">
        <f>COUNTIF(C14:N14,"a")</f>
        <v>8</v>
      </c>
      <c r="Q14" s="8" t="s">
        <v>1</v>
      </c>
      <c r="R14" s="8" t="s">
        <v>1</v>
      </c>
      <c r="S14" s="8" t="s">
        <v>2</v>
      </c>
      <c r="T14" s="8" t="s">
        <v>1</v>
      </c>
      <c r="U14" s="8" t="s">
        <v>1</v>
      </c>
      <c r="V14" s="8" t="s">
        <v>1</v>
      </c>
      <c r="W14" s="8" t="s">
        <v>1</v>
      </c>
      <c r="X14" s="8" t="s">
        <v>1</v>
      </c>
      <c r="Y14" s="8" t="s">
        <v>1</v>
      </c>
      <c r="Z14" s="8" t="s">
        <v>1</v>
      </c>
      <c r="AA14" s="8" t="s">
        <v>2</v>
      </c>
      <c r="AB14" s="8"/>
      <c r="AC14" s="8" t="s">
        <v>1</v>
      </c>
      <c r="AD14" s="8" t="s">
        <v>1</v>
      </c>
      <c r="AE14" s="8" t="s">
        <v>1</v>
      </c>
      <c r="AF14" s="8" t="s">
        <v>1</v>
      </c>
      <c r="AG14" s="8" t="s">
        <v>1</v>
      </c>
      <c r="AH14" s="8" t="s">
        <v>1</v>
      </c>
      <c r="AI14" s="8" t="s">
        <v>2</v>
      </c>
      <c r="AJ14" s="8" t="s">
        <v>2</v>
      </c>
      <c r="AK14" s="8" t="s">
        <v>1</v>
      </c>
      <c r="AL14" s="8" t="s">
        <v>2</v>
      </c>
      <c r="AM14" s="8" t="s">
        <v>1</v>
      </c>
      <c r="AN14" s="8" t="s">
        <v>2</v>
      </c>
      <c r="AO14" s="8" t="s">
        <v>1</v>
      </c>
      <c r="AP14" s="8" t="s">
        <v>1</v>
      </c>
      <c r="AQ14" s="8" t="s">
        <v>1</v>
      </c>
      <c r="AR14" s="8" t="s">
        <v>1</v>
      </c>
      <c r="AS14" s="8" t="s">
        <v>1</v>
      </c>
      <c r="AT14" s="8" t="s">
        <v>1</v>
      </c>
      <c r="AU14" s="8" t="s">
        <v>1</v>
      </c>
      <c r="AV14" s="8" t="s">
        <v>1</v>
      </c>
      <c r="AW14" s="8" t="s">
        <v>1</v>
      </c>
      <c r="AX14" s="8" t="s">
        <v>1</v>
      </c>
      <c r="AY14" s="8" t="s">
        <v>2</v>
      </c>
      <c r="AZ14" s="8"/>
      <c r="BA14" s="8"/>
      <c r="BB14" s="8"/>
      <c r="BC14" s="8" t="s">
        <v>1</v>
      </c>
      <c r="BD14" s="8"/>
      <c r="BE14" s="8"/>
      <c r="BF14" s="8" t="s">
        <v>1</v>
      </c>
      <c r="BG14" s="8" t="s">
        <v>1</v>
      </c>
      <c r="BH14" s="8" t="s">
        <v>1</v>
      </c>
      <c r="BI14" s="8" t="s">
        <v>1</v>
      </c>
      <c r="BJ14" s="8" t="s">
        <v>1</v>
      </c>
      <c r="BK14" s="8"/>
      <c r="BL14" s="8" t="s">
        <v>2</v>
      </c>
      <c r="BM14">
        <f>COUNTIF(Q14:BL14,"a")</f>
        <v>33</v>
      </c>
      <c r="BO14" s="8" t="s">
        <v>2</v>
      </c>
      <c r="BP14" s="8" t="s">
        <v>2</v>
      </c>
      <c r="BQ14">
        <f>-COUNTIF(BO14:BP14,"a")</f>
        <v>0</v>
      </c>
      <c r="BS14" s="8" t="s">
        <v>2</v>
      </c>
      <c r="BT14" s="8" t="s">
        <v>2</v>
      </c>
      <c r="BU14" s="8" t="s">
        <v>2</v>
      </c>
      <c r="BV14" s="8" t="s">
        <v>1</v>
      </c>
      <c r="BW14" s="8" t="s">
        <v>1</v>
      </c>
      <c r="BX14" s="8" t="s">
        <v>1</v>
      </c>
      <c r="BY14" s="8" t="s">
        <v>1</v>
      </c>
      <c r="BZ14" s="8" t="s">
        <v>1</v>
      </c>
      <c r="CA14" s="8" t="s">
        <v>1</v>
      </c>
      <c r="CB14" s="8" t="s">
        <v>1</v>
      </c>
      <c r="CC14" s="8" t="s">
        <v>2</v>
      </c>
      <c r="CD14" s="8" t="s">
        <v>1</v>
      </c>
      <c r="CE14" s="8" t="s">
        <v>2</v>
      </c>
      <c r="CF14" s="8" t="s">
        <v>1</v>
      </c>
      <c r="CG14" s="8" t="s">
        <v>1</v>
      </c>
      <c r="CH14" s="8" t="s">
        <v>1</v>
      </c>
      <c r="CI14" s="8" t="s">
        <v>1</v>
      </c>
      <c r="CJ14" s="8" t="s">
        <v>1</v>
      </c>
      <c r="CK14" s="8" t="s">
        <v>1</v>
      </c>
      <c r="CL14" s="8" t="s">
        <v>1</v>
      </c>
      <c r="CM14" s="8" t="s">
        <v>1</v>
      </c>
      <c r="CN14" s="8" t="s">
        <v>1</v>
      </c>
      <c r="CO14" s="8" t="s">
        <v>1</v>
      </c>
      <c r="CP14" s="2">
        <f>COUNTIF(BS14:CO14,"a")</f>
        <v>18</v>
      </c>
      <c r="CQ14" s="2"/>
      <c r="CR14" s="8" t="s">
        <v>1</v>
      </c>
      <c r="CS14" s="8" t="s">
        <v>2</v>
      </c>
      <c r="CT14" s="8" t="s">
        <v>2</v>
      </c>
      <c r="CU14" s="8" t="s">
        <v>2</v>
      </c>
      <c r="CV14" s="8" t="s">
        <v>2</v>
      </c>
      <c r="CW14" s="8" t="s">
        <v>2</v>
      </c>
      <c r="CX14" s="8" t="s">
        <v>1</v>
      </c>
      <c r="CY14" s="8" t="s">
        <v>1</v>
      </c>
      <c r="CZ14" s="8" t="s">
        <v>1</v>
      </c>
      <c r="DA14" s="8" t="s">
        <v>1</v>
      </c>
      <c r="DB14" s="8"/>
      <c r="DC14" s="8"/>
      <c r="DD14" s="8"/>
      <c r="DE14" s="8"/>
      <c r="DF14" s="8"/>
      <c r="DG14" s="8" t="s">
        <v>1</v>
      </c>
      <c r="DH14" s="8" t="s">
        <v>1</v>
      </c>
      <c r="DI14" s="8"/>
      <c r="DJ14" s="8"/>
      <c r="DK14" s="8"/>
      <c r="DL14" s="8" t="s">
        <v>2</v>
      </c>
      <c r="DM14" s="2">
        <f>COUNTIF(CR14:DL14,"a")</f>
        <v>7</v>
      </c>
      <c r="DN14" s="2"/>
      <c r="DO14" s="8" t="s">
        <v>1</v>
      </c>
      <c r="DP14" s="8" t="s">
        <v>2</v>
      </c>
      <c r="DQ14" s="2">
        <f>-COUNTIF(DO14:DP14,"a")</f>
        <v>-1</v>
      </c>
      <c r="DR14" s="2"/>
      <c r="DT14" s="3">
        <f>IF($C14="ab","ab",SUM(O14,BM14,BQ14,CP14,DM14,DQ14))</f>
        <v>65</v>
      </c>
      <c r="DU14" s="3">
        <f>IF($C14="ab","ab",MIN(20,ROUNDUP(DT14/83*20.199999999999999)))</f>
        <v>16</v>
      </c>
    </row>
    <row r="15" spans="1:256" ht="13.5">
      <c r="A15" s="13">
        <v>21120</v>
      </c>
      <c r="B15" s="13"/>
      <c r="C15" s="8" t="s">
        <v>1</v>
      </c>
      <c r="D15" s="8" t="s">
        <v>1</v>
      </c>
      <c r="E15" s="8" t="s">
        <v>1</v>
      </c>
      <c r="F15" s="8" t="s">
        <v>1</v>
      </c>
      <c r="G15" s="8" t="s">
        <v>1</v>
      </c>
      <c r="H15" s="8" t="s">
        <v>1</v>
      </c>
      <c r="I15" s="8" t="s">
        <v>1</v>
      </c>
      <c r="J15" s="8" t="s">
        <v>1</v>
      </c>
      <c r="K15" s="8" t="s">
        <v>2</v>
      </c>
      <c r="L15" s="8" t="s">
        <v>2</v>
      </c>
      <c r="M15" s="8" t="s">
        <v>2</v>
      </c>
      <c r="N15" s="8" t="s">
        <v>2</v>
      </c>
      <c r="O15">
        <f>COUNTIF(C15:N15,"a")</f>
        <v>8</v>
      </c>
      <c r="Q15" s="8" t="s">
        <v>1</v>
      </c>
      <c r="R15" s="8" t="s">
        <v>1</v>
      </c>
      <c r="S15" s="8" t="s">
        <v>2</v>
      </c>
      <c r="T15" s="8" t="s">
        <v>2</v>
      </c>
      <c r="U15" s="8" t="s">
        <v>1</v>
      </c>
      <c r="V15" s="8" t="s">
        <v>1</v>
      </c>
      <c r="W15" s="8" t="s">
        <v>1</v>
      </c>
      <c r="X15" s="8" t="s">
        <v>1</v>
      </c>
      <c r="Y15" s="8" t="s">
        <v>1</v>
      </c>
      <c r="Z15" s="8" t="s">
        <v>1</v>
      </c>
      <c r="AA15" s="8" t="s">
        <v>1</v>
      </c>
      <c r="AB15" s="8" t="s">
        <v>2</v>
      </c>
      <c r="AC15" s="8"/>
      <c r="AD15" s="8" t="s">
        <v>1</v>
      </c>
      <c r="AE15" s="8"/>
      <c r="AF15" s="8" t="s">
        <v>1</v>
      </c>
      <c r="AG15" s="8" t="s">
        <v>1</v>
      </c>
      <c r="AH15" s="8" t="s">
        <v>1</v>
      </c>
      <c r="AI15" s="8" t="s">
        <v>1</v>
      </c>
      <c r="AJ15" s="8" t="s">
        <v>2</v>
      </c>
      <c r="AK15" s="8" t="s">
        <v>1</v>
      </c>
      <c r="AL15" s="8" t="s">
        <v>2</v>
      </c>
      <c r="AM15" s="8" t="s">
        <v>1</v>
      </c>
      <c r="AN15" s="8" t="s">
        <v>2</v>
      </c>
      <c r="AO15" s="8" t="s">
        <v>1</v>
      </c>
      <c r="AP15" s="8" t="s">
        <v>1</v>
      </c>
      <c r="AQ15" s="8" t="s">
        <v>1</v>
      </c>
      <c r="AR15" s="8" t="s">
        <v>1</v>
      </c>
      <c r="AS15" s="8" t="s">
        <v>1</v>
      </c>
      <c r="AT15" s="8" t="s">
        <v>1</v>
      </c>
      <c r="AU15" s="8" t="s">
        <v>1</v>
      </c>
      <c r="AV15" s="8" t="s">
        <v>1</v>
      </c>
      <c r="AW15" s="8" t="s">
        <v>1</v>
      </c>
      <c r="AX15" s="8" t="s">
        <v>1</v>
      </c>
      <c r="AY15" s="8" t="s">
        <v>2</v>
      </c>
      <c r="AZ15" s="8"/>
      <c r="BA15" s="8"/>
      <c r="BB15" s="8"/>
      <c r="BC15" s="8" t="s">
        <v>1</v>
      </c>
      <c r="BD15" s="8"/>
      <c r="BE15" s="8" t="s">
        <v>2</v>
      </c>
      <c r="BF15" s="8"/>
      <c r="BG15" s="8"/>
      <c r="BH15" s="8"/>
      <c r="BI15" s="8"/>
      <c r="BJ15" s="8"/>
      <c r="BK15" s="8"/>
      <c r="BL15" s="8"/>
      <c r="BM15">
        <f>COUNTIF(Q15:BL15,"a")</f>
        <v>27</v>
      </c>
      <c r="BO15" s="8" t="s">
        <v>1</v>
      </c>
      <c r="BP15" s="8" t="s">
        <v>2</v>
      </c>
      <c r="BQ15">
        <f>-COUNTIF(BO15:BP15,"a")</f>
        <v>-1</v>
      </c>
      <c r="BS15" s="8" t="s">
        <v>2</v>
      </c>
      <c r="BT15" s="8" t="s">
        <v>2</v>
      </c>
      <c r="BU15" s="8" t="s">
        <v>2</v>
      </c>
      <c r="BV15" s="8" t="s">
        <v>2</v>
      </c>
      <c r="BW15" s="8" t="s">
        <v>2</v>
      </c>
      <c r="BX15" s="8" t="s">
        <v>1</v>
      </c>
      <c r="BY15" s="8" t="s">
        <v>2</v>
      </c>
      <c r="BZ15" s="8" t="s">
        <v>1</v>
      </c>
      <c r="CA15" s="8" t="s">
        <v>2</v>
      </c>
      <c r="CB15" s="8" t="s">
        <v>2</v>
      </c>
      <c r="CC15" s="8" t="s">
        <v>1</v>
      </c>
      <c r="CD15" s="8" t="s">
        <v>1</v>
      </c>
      <c r="CE15" s="8" t="s">
        <v>2</v>
      </c>
      <c r="CF15" s="8" t="s">
        <v>1</v>
      </c>
      <c r="CG15" s="8" t="s">
        <v>2</v>
      </c>
      <c r="CH15" s="8" t="s">
        <v>1</v>
      </c>
      <c r="CI15" s="8" t="s">
        <v>2</v>
      </c>
      <c r="CJ15" s="8" t="s">
        <v>1</v>
      </c>
      <c r="CK15" s="8" t="s">
        <v>1</v>
      </c>
      <c r="CL15" s="8" t="s">
        <v>2</v>
      </c>
      <c r="CM15" s="8" t="s">
        <v>1</v>
      </c>
      <c r="CN15" s="8" t="s">
        <v>1</v>
      </c>
      <c r="CO15" s="8" t="s">
        <v>2</v>
      </c>
      <c r="CP15" s="2">
        <f>COUNTIF(BS15:CO15,"a")</f>
        <v>10</v>
      </c>
      <c r="CQ15" s="2"/>
      <c r="CR15" s="8" t="s">
        <v>1</v>
      </c>
      <c r="CS15" s="8" t="s">
        <v>2</v>
      </c>
      <c r="CT15" s="8" t="s">
        <v>2</v>
      </c>
      <c r="CU15" s="8" t="s">
        <v>2</v>
      </c>
      <c r="CV15" s="8" t="s">
        <v>1</v>
      </c>
      <c r="CW15" s="8" t="s">
        <v>1</v>
      </c>
      <c r="CX15" s="8" t="s">
        <v>1</v>
      </c>
      <c r="CY15" s="8" t="s">
        <v>1</v>
      </c>
      <c r="CZ15" s="8" t="s">
        <v>1</v>
      </c>
      <c r="DA15" s="8" t="s">
        <v>1</v>
      </c>
      <c r="DB15" s="8" t="s">
        <v>1</v>
      </c>
      <c r="DC15" s="8" t="s">
        <v>1</v>
      </c>
      <c r="DD15" s="8" t="s">
        <v>1</v>
      </c>
      <c r="DE15" s="8"/>
      <c r="DF15" s="8"/>
      <c r="DG15" s="8" t="s">
        <v>1</v>
      </c>
      <c r="DH15" s="8" t="s">
        <v>1</v>
      </c>
      <c r="DI15" s="8"/>
      <c r="DJ15" s="8"/>
      <c r="DK15" s="8"/>
      <c r="DL15" s="8" t="s">
        <v>2</v>
      </c>
      <c r="DM15" s="2">
        <f>COUNTIF(CR15:DL15,"a")</f>
        <v>12</v>
      </c>
      <c r="DN15" s="2"/>
      <c r="DO15" s="8" t="s">
        <v>2</v>
      </c>
      <c r="DP15" s="8" t="s">
        <v>2</v>
      </c>
      <c r="DQ15" s="2">
        <f>-COUNTIF(DO15:DP15,"a")</f>
        <v>0</v>
      </c>
      <c r="DR15" s="2"/>
      <c r="DT15" s="3">
        <f>IF($C15="ab","ab",SUM(O15,BM15,BQ15,CP15,DM15,DQ15))</f>
        <v>56</v>
      </c>
      <c r="DU15" s="3">
        <f>IF($C15="ab","ab",MIN(20,ROUNDUP(DT15/83*20.199999999999999)))</f>
        <v>14</v>
      </c>
    </row>
    <row r="16" spans="1:256" ht="13.5">
      <c r="A16" s="13">
        <v>21130</v>
      </c>
      <c r="B16" s="13"/>
      <c r="C16" s="8" t="s">
        <v>1</v>
      </c>
      <c r="D16" s="8" t="s">
        <v>1</v>
      </c>
      <c r="E16" s="8" t="s">
        <v>1</v>
      </c>
      <c r="F16" s="8" t="s">
        <v>1</v>
      </c>
      <c r="G16" s="8" t="s">
        <v>1</v>
      </c>
      <c r="H16" s="8" t="s">
        <v>1</v>
      </c>
      <c r="I16" s="8" t="s">
        <v>1</v>
      </c>
      <c r="J16" s="8" t="s">
        <v>1</v>
      </c>
      <c r="K16" s="8" t="s">
        <v>2</v>
      </c>
      <c r="L16" s="8" t="s">
        <v>2</v>
      </c>
      <c r="M16" s="8" t="s">
        <v>2</v>
      </c>
      <c r="N16" s="8" t="s">
        <v>2</v>
      </c>
      <c r="O16">
        <f>COUNTIF(C16:N16,"a")</f>
        <v>8</v>
      </c>
      <c r="Q16" s="8" t="s">
        <v>1</v>
      </c>
      <c r="R16" s="8" t="s">
        <v>1</v>
      </c>
      <c r="S16" s="8"/>
      <c r="T16" s="8" t="s">
        <v>1</v>
      </c>
      <c r="U16" s="8" t="s">
        <v>1</v>
      </c>
      <c r="V16" s="8"/>
      <c r="W16" s="8"/>
      <c r="X16" s="8" t="s">
        <v>2</v>
      </c>
      <c r="Y16" s="8" t="s">
        <v>1</v>
      </c>
      <c r="Z16" s="8" t="s">
        <v>1</v>
      </c>
      <c r="AA16" s="8"/>
      <c r="AB16" s="8" t="s">
        <v>2</v>
      </c>
      <c r="AC16" s="8"/>
      <c r="AD16" s="8" t="s">
        <v>1</v>
      </c>
      <c r="AE16" s="8"/>
      <c r="AF16" s="8" t="s">
        <v>1</v>
      </c>
      <c r="AG16" s="8" t="s">
        <v>1</v>
      </c>
      <c r="AH16" s="8" t="s">
        <v>1</v>
      </c>
      <c r="AI16" s="8" t="s">
        <v>2</v>
      </c>
      <c r="AJ16" s="8" t="s">
        <v>2</v>
      </c>
      <c r="AK16" s="8" t="s">
        <v>2</v>
      </c>
      <c r="AL16" s="8" t="s">
        <v>2</v>
      </c>
      <c r="AM16" s="8" t="s">
        <v>2</v>
      </c>
      <c r="AN16" s="8" t="s">
        <v>2</v>
      </c>
      <c r="AO16" s="8" t="s">
        <v>1</v>
      </c>
      <c r="AP16" s="8" t="s">
        <v>1</v>
      </c>
      <c r="AQ16" s="8" t="s">
        <v>2</v>
      </c>
      <c r="AR16" s="8" t="s">
        <v>2</v>
      </c>
      <c r="AS16" s="8" t="s">
        <v>2</v>
      </c>
      <c r="AT16" s="8" t="s">
        <v>1</v>
      </c>
      <c r="AU16" s="8" t="s">
        <v>1</v>
      </c>
      <c r="AV16" s="8" t="s">
        <v>2</v>
      </c>
      <c r="AW16" s="8" t="s">
        <v>1</v>
      </c>
      <c r="AX16" s="8" t="s">
        <v>1</v>
      </c>
      <c r="AY16" s="8"/>
      <c r="AZ16" s="8"/>
      <c r="BA16" s="8"/>
      <c r="BB16" s="8"/>
      <c r="BC16" s="8" t="s">
        <v>2</v>
      </c>
      <c r="BD16" s="8"/>
      <c r="BE16" s="8"/>
      <c r="BF16" s="8"/>
      <c r="BG16" s="8"/>
      <c r="BH16" s="8"/>
      <c r="BI16" s="8"/>
      <c r="BJ16" s="8"/>
      <c r="BK16" s="8"/>
      <c r="BL16" s="8"/>
      <c r="BM16">
        <f>COUNTIF(Q16:BL16,"a")</f>
        <v>16</v>
      </c>
      <c r="BO16" s="8" t="s">
        <v>1</v>
      </c>
      <c r="BP16" s="8" t="s">
        <v>1</v>
      </c>
      <c r="BQ16">
        <f>-COUNTIF(BO16:BP16,"a")</f>
        <v>-2</v>
      </c>
      <c r="BS16" s="8" t="s">
        <v>1</v>
      </c>
      <c r="BT16" s="8" t="s">
        <v>1</v>
      </c>
      <c r="BU16" s="8" t="s">
        <v>2</v>
      </c>
      <c r="BV16" s="8" t="s">
        <v>2</v>
      </c>
      <c r="BW16" s="8" t="s">
        <v>2</v>
      </c>
      <c r="BX16" s="8" t="s">
        <v>1</v>
      </c>
      <c r="BY16" s="8" t="s">
        <v>1</v>
      </c>
      <c r="BZ16" s="8" t="s">
        <v>1</v>
      </c>
      <c r="CA16" s="8" t="s">
        <v>1</v>
      </c>
      <c r="CB16" s="8" t="s">
        <v>2</v>
      </c>
      <c r="CC16" s="8" t="s">
        <v>2</v>
      </c>
      <c r="CD16" s="8" t="s">
        <v>2</v>
      </c>
      <c r="CE16" s="8" t="s">
        <v>2</v>
      </c>
      <c r="CF16" s="8" t="s">
        <v>1</v>
      </c>
      <c r="CG16" s="8" t="s">
        <v>2</v>
      </c>
      <c r="CH16" s="8" t="s">
        <v>2</v>
      </c>
      <c r="CI16" s="8" t="s">
        <v>1</v>
      </c>
      <c r="CJ16" s="8" t="s">
        <v>2</v>
      </c>
      <c r="CK16" s="8" t="s">
        <v>2</v>
      </c>
      <c r="CL16" s="8" t="s">
        <v>1</v>
      </c>
      <c r="CM16" s="8" t="s">
        <v>1</v>
      </c>
      <c r="CN16" s="8" t="s">
        <v>2</v>
      </c>
      <c r="CO16" s="8" t="s">
        <v>1</v>
      </c>
      <c r="CP16" s="2">
        <f>COUNTIF(BS16:CO16,"a")</f>
        <v>11</v>
      </c>
      <c r="CQ16" s="2"/>
      <c r="CR16" s="8"/>
      <c r="CS16" s="8" t="s">
        <v>2</v>
      </c>
      <c r="CT16" s="8" t="s">
        <v>2</v>
      </c>
      <c r="CU16" s="8" t="s">
        <v>2</v>
      </c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2">
        <f>COUNTIF(CR16:DL16,"a")</f>
        <v>0</v>
      </c>
      <c r="DN16" s="2"/>
      <c r="DO16" s="8" t="s">
        <v>2</v>
      </c>
      <c r="DP16" s="8" t="s">
        <v>2</v>
      </c>
      <c r="DQ16" s="2">
        <f>-COUNTIF(DO16:DP16,"a")</f>
        <v>0</v>
      </c>
      <c r="DR16" s="2"/>
      <c r="DT16" s="3">
        <f>IF($C16="ab","ab",SUM(O16,BM16,BQ16,CP16,DM16,DQ16))</f>
        <v>33</v>
      </c>
      <c r="DU16" s="3">
        <f>IF($C16="ab","ab",MIN(20,ROUNDUP(DT16/83*20.199999999999999)))</f>
        <v>9</v>
      </c>
    </row>
    <row r="17" spans="1:256" ht="13.5">
      <c r="A17" s="13">
        <v>21140</v>
      </c>
      <c r="B17" s="13"/>
      <c r="C17" s="8" t="s">
        <v>1</v>
      </c>
      <c r="D17" s="8" t="s">
        <v>1</v>
      </c>
      <c r="E17" s="8" t="s">
        <v>1</v>
      </c>
      <c r="F17" s="8" t="s">
        <v>1</v>
      </c>
      <c r="G17" s="8" t="s">
        <v>1</v>
      </c>
      <c r="H17" s="8" t="s">
        <v>1</v>
      </c>
      <c r="I17" s="8" t="s">
        <v>1</v>
      </c>
      <c r="J17" s="8" t="s">
        <v>1</v>
      </c>
      <c r="K17" s="8" t="s">
        <v>2</v>
      </c>
      <c r="L17" s="8" t="s">
        <v>2</v>
      </c>
      <c r="M17" s="8" t="s">
        <v>2</v>
      </c>
      <c r="N17" s="8" t="s">
        <v>2</v>
      </c>
      <c r="O17">
        <f>COUNTIF(C17:N17,"a")</f>
        <v>8</v>
      </c>
      <c r="Q17" s="8" t="s">
        <v>1</v>
      </c>
      <c r="R17" s="8" t="s">
        <v>1</v>
      </c>
      <c r="S17" s="8"/>
      <c r="T17" s="8" t="s">
        <v>1</v>
      </c>
      <c r="U17" s="8" t="s">
        <v>1</v>
      </c>
      <c r="V17" s="8" t="s">
        <v>2</v>
      </c>
      <c r="W17" s="8" t="s">
        <v>1</v>
      </c>
      <c r="X17" s="8" t="s">
        <v>2</v>
      </c>
      <c r="Y17" s="8"/>
      <c r="Z17" s="8"/>
      <c r="AA17" s="8"/>
      <c r="AB17" s="8"/>
      <c r="AC17" s="8"/>
      <c r="AD17" s="8"/>
      <c r="AE17" s="8"/>
      <c r="AF17" s="8" t="s">
        <v>1</v>
      </c>
      <c r="AG17" s="8" t="s">
        <v>2</v>
      </c>
      <c r="AH17" s="8"/>
      <c r="AI17" s="8"/>
      <c r="AJ17" s="8"/>
      <c r="AK17" s="8"/>
      <c r="AL17" s="8"/>
      <c r="AM17" s="8"/>
      <c r="AN17" s="8"/>
      <c r="AO17" s="8" t="s">
        <v>1</v>
      </c>
      <c r="AP17" s="8" t="s">
        <v>2</v>
      </c>
      <c r="AQ17" s="8" t="s">
        <v>2</v>
      </c>
      <c r="AR17" s="8"/>
      <c r="AS17" s="8" t="s">
        <v>2</v>
      </c>
      <c r="AT17" s="8" t="s">
        <v>2</v>
      </c>
      <c r="AU17" s="8"/>
      <c r="AV17" s="8" t="s">
        <v>1</v>
      </c>
      <c r="AW17" s="8" t="s">
        <v>1</v>
      </c>
      <c r="AX17" s="8" t="s">
        <v>2</v>
      </c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>
        <f>COUNTIF(Q17:BL17,"a")</f>
        <v>9</v>
      </c>
      <c r="BO17" s="8" t="s">
        <v>1</v>
      </c>
      <c r="BP17" s="8" t="s">
        <v>2</v>
      </c>
      <c r="BQ17">
        <f>-COUNTIF(BO17:BP17,"a")</f>
        <v>-1</v>
      </c>
      <c r="BS17" s="8" t="s">
        <v>1</v>
      </c>
      <c r="BT17" s="8" t="s">
        <v>1</v>
      </c>
      <c r="BU17" s="8" t="s">
        <v>2</v>
      </c>
      <c r="BV17" s="8" t="s">
        <v>2</v>
      </c>
      <c r="BW17" s="8" t="s">
        <v>2</v>
      </c>
      <c r="BX17" s="8" t="s">
        <v>1</v>
      </c>
      <c r="BY17" s="8" t="s">
        <v>2</v>
      </c>
      <c r="BZ17" s="8" t="s">
        <v>1</v>
      </c>
      <c r="CA17" s="8" t="s">
        <v>1</v>
      </c>
      <c r="CB17" s="8" t="s">
        <v>1</v>
      </c>
      <c r="CC17" s="8" t="s">
        <v>2</v>
      </c>
      <c r="CD17" s="8" t="s">
        <v>1</v>
      </c>
      <c r="CE17" s="8" t="s">
        <v>1</v>
      </c>
      <c r="CF17" s="8" t="s">
        <v>1</v>
      </c>
      <c r="CG17" s="8" t="s">
        <v>2</v>
      </c>
      <c r="CH17" s="8"/>
      <c r="CI17" s="8"/>
      <c r="CJ17" s="8" t="s">
        <v>2</v>
      </c>
      <c r="CK17" s="8" t="s">
        <v>1</v>
      </c>
      <c r="CL17" s="8"/>
      <c r="CM17" s="8" t="s">
        <v>2</v>
      </c>
      <c r="CN17" s="8" t="s">
        <v>2</v>
      </c>
      <c r="CO17" s="8"/>
      <c r="CP17" s="2">
        <f>COUNTIF(BS17:CO17,"a")</f>
        <v>10</v>
      </c>
      <c r="CQ17" s="2"/>
      <c r="CR17" s="8"/>
      <c r="CS17" s="8"/>
      <c r="CT17" s="8"/>
      <c r="CU17" s="8"/>
      <c r="CV17" s="8" t="s">
        <v>1</v>
      </c>
      <c r="CW17" s="8" t="s">
        <v>1</v>
      </c>
      <c r="CX17" s="8"/>
      <c r="CY17" s="8"/>
      <c r="CZ17" s="8"/>
      <c r="DA17" s="8"/>
      <c r="DB17" s="8"/>
      <c r="DC17" s="8"/>
      <c r="DD17" s="8"/>
      <c r="DE17" s="8"/>
      <c r="DF17" s="8"/>
      <c r="DG17" s="8" t="s">
        <v>2</v>
      </c>
      <c r="DH17" s="8" t="s">
        <v>2</v>
      </c>
      <c r="DI17" s="8"/>
      <c r="DJ17" s="8"/>
      <c r="DK17" s="8"/>
      <c r="DL17" s="8"/>
      <c r="DM17" s="2">
        <f>COUNTIF(CR17:DL17,"a")</f>
        <v>2</v>
      </c>
      <c r="DN17" s="2"/>
      <c r="DO17" s="8" t="s">
        <v>1</v>
      </c>
      <c r="DP17" s="8" t="s">
        <v>2</v>
      </c>
      <c r="DQ17" s="2">
        <f>-COUNTIF(DO17:DP17,"a")</f>
        <v>-1</v>
      </c>
      <c r="DR17" s="2"/>
      <c r="DT17" s="3">
        <f>IF($C17="ab","ab",SUM(O17,BM17,BQ17,CP17,DM17,DQ17))</f>
        <v>27</v>
      </c>
      <c r="DU17" s="3">
        <f>IF($C17="ab","ab",MIN(20,ROUNDUP(DT17/83*20.199999999999999)))</f>
        <v>7</v>
      </c>
    </row>
    <row r="18" spans="1:256" ht="13.5">
      <c r="A18" s="13">
        <v>21150</v>
      </c>
      <c r="B18" s="13"/>
      <c r="C18" s="8" t="s">
        <v>1</v>
      </c>
      <c r="D18" s="8" t="s">
        <v>1</v>
      </c>
      <c r="E18" s="8" t="s">
        <v>1</v>
      </c>
      <c r="F18" s="8" t="s">
        <v>1</v>
      </c>
      <c r="G18" s="8" t="s">
        <v>1</v>
      </c>
      <c r="H18" s="8" t="s">
        <v>1</v>
      </c>
      <c r="I18" s="8" t="s">
        <v>1</v>
      </c>
      <c r="J18" s="8" t="s">
        <v>1</v>
      </c>
      <c r="K18" s="8" t="s">
        <v>2</v>
      </c>
      <c r="L18" s="8" t="s">
        <v>2</v>
      </c>
      <c r="M18" s="8" t="s">
        <v>2</v>
      </c>
      <c r="N18" s="8" t="s">
        <v>2</v>
      </c>
      <c r="O18">
        <f>COUNTIF(C18:N18,"a")</f>
        <v>8</v>
      </c>
      <c r="Q18" s="8" t="s">
        <v>1</v>
      </c>
      <c r="R18" s="8" t="s">
        <v>1</v>
      </c>
      <c r="S18" s="8"/>
      <c r="T18" s="8" t="s">
        <v>1</v>
      </c>
      <c r="U18" s="8" t="s">
        <v>1</v>
      </c>
      <c r="V18" s="8"/>
      <c r="W18" s="8"/>
      <c r="X18" s="8"/>
      <c r="Y18" s="8"/>
      <c r="Z18" s="8"/>
      <c r="AA18" s="8"/>
      <c r="AB18" s="8"/>
      <c r="AC18" s="8"/>
      <c r="AD18" s="8" t="s">
        <v>1</v>
      </c>
      <c r="AE18" s="8"/>
      <c r="AF18" s="8" t="s">
        <v>1</v>
      </c>
      <c r="AG18" s="8" t="s">
        <v>1</v>
      </c>
      <c r="AH18" s="8" t="s">
        <v>1</v>
      </c>
      <c r="AI18" s="8" t="s">
        <v>1</v>
      </c>
      <c r="AJ18" s="8" t="s">
        <v>2</v>
      </c>
      <c r="AK18" s="8" t="s">
        <v>1</v>
      </c>
      <c r="AL18" s="8" t="s">
        <v>2</v>
      </c>
      <c r="AM18" s="8" t="s">
        <v>1</v>
      </c>
      <c r="AN18" s="8" t="s">
        <v>2</v>
      </c>
      <c r="AO18" s="8" t="s">
        <v>2</v>
      </c>
      <c r="AP18" s="8"/>
      <c r="AQ18" s="8"/>
      <c r="AR18" s="8"/>
      <c r="AS18" s="8" t="s">
        <v>2</v>
      </c>
      <c r="AT18" s="8" t="s">
        <v>1</v>
      </c>
      <c r="AU18" s="8" t="s">
        <v>1</v>
      </c>
      <c r="AV18" s="8"/>
      <c r="AW18" s="8" t="s">
        <v>1</v>
      </c>
      <c r="AX18" s="8" t="s">
        <v>1</v>
      </c>
      <c r="AY18" s="8"/>
      <c r="AZ18" s="8"/>
      <c r="BA18" s="8"/>
      <c r="BB18" s="8"/>
      <c r="BC18" s="8" t="s">
        <v>1</v>
      </c>
      <c r="BD18" s="8"/>
      <c r="BE18" s="8"/>
      <c r="BF18" s="8"/>
      <c r="BG18" s="8"/>
      <c r="BH18" s="8"/>
      <c r="BI18" s="8"/>
      <c r="BJ18" s="8"/>
      <c r="BK18" s="8"/>
      <c r="BL18" s="8"/>
      <c r="BM18">
        <f>COUNTIF(Q18:BL18,"a")</f>
        <v>16</v>
      </c>
      <c r="BO18" s="8" t="s">
        <v>2</v>
      </c>
      <c r="BP18" s="8" t="s">
        <v>2</v>
      </c>
      <c r="BQ18">
        <f>-COUNTIF(BO18:BP18,"a")</f>
        <v>0</v>
      </c>
      <c r="BS18" s="8" t="s">
        <v>2</v>
      </c>
      <c r="BT18" s="8" t="s">
        <v>2</v>
      </c>
      <c r="BU18" s="8" t="s">
        <v>2</v>
      </c>
      <c r="BV18" s="8" t="s">
        <v>2</v>
      </c>
      <c r="BW18" s="8" t="s">
        <v>2</v>
      </c>
      <c r="BX18" s="8" t="s">
        <v>2</v>
      </c>
      <c r="BY18" s="8" t="s">
        <v>2</v>
      </c>
      <c r="BZ18" s="8" t="s">
        <v>1</v>
      </c>
      <c r="CA18" s="8" t="s">
        <v>2</v>
      </c>
      <c r="CB18" s="8" t="s">
        <v>2</v>
      </c>
      <c r="CC18" s="8" t="s">
        <v>2</v>
      </c>
      <c r="CD18" s="8" t="s">
        <v>1</v>
      </c>
      <c r="CE18" s="8" t="s">
        <v>2</v>
      </c>
      <c r="CF18" s="8" t="s">
        <v>1</v>
      </c>
      <c r="CG18" s="8" t="s">
        <v>2</v>
      </c>
      <c r="CH18" s="8" t="s">
        <v>2</v>
      </c>
      <c r="CI18" s="8" t="s">
        <v>2</v>
      </c>
      <c r="CJ18" s="8" t="s">
        <v>2</v>
      </c>
      <c r="CK18" s="8" t="s">
        <v>2</v>
      </c>
      <c r="CL18" s="8" t="s">
        <v>2</v>
      </c>
      <c r="CM18" s="8" t="s">
        <v>1</v>
      </c>
      <c r="CN18" s="8" t="s">
        <v>2</v>
      </c>
      <c r="CO18" s="8" t="s">
        <v>2</v>
      </c>
      <c r="CP18" s="14">
        <f>COUNTIF(BS18:CO18,"a")</f>
        <v>4</v>
      </c>
      <c r="CQ18" s="2"/>
      <c r="CR18" s="8" t="s">
        <v>1</v>
      </c>
      <c r="CS18" s="8" t="s">
        <v>1</v>
      </c>
      <c r="CT18" s="8" t="s">
        <v>1</v>
      </c>
      <c r="CU18" s="8" t="s">
        <v>1</v>
      </c>
      <c r="CV18" s="8" t="s">
        <v>1</v>
      </c>
      <c r="CW18" s="8" t="s">
        <v>1</v>
      </c>
      <c r="CX18" s="8" t="s">
        <v>1</v>
      </c>
      <c r="CY18" s="8" t="s">
        <v>1</v>
      </c>
      <c r="CZ18" s="8" t="s">
        <v>1</v>
      </c>
      <c r="DA18" s="8" t="s">
        <v>1</v>
      </c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2">
        <f>COUNTIF(CR18:DL18,"a")</f>
        <v>10</v>
      </c>
      <c r="DN18" s="2"/>
      <c r="DO18" s="8" t="s">
        <v>2</v>
      </c>
      <c r="DP18" s="8" t="s">
        <v>2</v>
      </c>
      <c r="DQ18" s="2">
        <f>-COUNTIF(DO18:DP18,"a")</f>
        <v>0</v>
      </c>
      <c r="DR18" s="2"/>
      <c r="DT18" s="3">
        <f>IF($C18="ab","ab",SUM(O18,BM18,BQ18,CP18,DM18,DQ18))</f>
        <v>38</v>
      </c>
      <c r="DU18" s="3">
        <f>IF($C18="ab","ab",MIN(20,ROUNDUP(DT18/83*20.199999999999999)))</f>
        <v>10</v>
      </c>
    </row>
    <row r="19" spans="1:256" ht="13.5">
      <c r="A19" s="13">
        <v>21160</v>
      </c>
      <c r="B19" s="13"/>
      <c r="C19" s="8" t="s">
        <v>2</v>
      </c>
      <c r="D19" s="8" t="s">
        <v>2</v>
      </c>
      <c r="E19" s="8" t="s">
        <v>2</v>
      </c>
      <c r="F19" s="8" t="s">
        <v>2</v>
      </c>
      <c r="G19" s="8" t="s">
        <v>1</v>
      </c>
      <c r="H19" s="8" t="s">
        <v>1</v>
      </c>
      <c r="I19" s="8" t="s">
        <v>1</v>
      </c>
      <c r="J19" s="8" t="s">
        <v>1</v>
      </c>
      <c r="K19" s="8" t="s">
        <v>2</v>
      </c>
      <c r="L19" s="8" t="s">
        <v>2</v>
      </c>
      <c r="M19" s="8" t="s">
        <v>2</v>
      </c>
      <c r="N19" s="8" t="s">
        <v>2</v>
      </c>
      <c r="O19">
        <f>COUNTIF(C19:N19,"a")</f>
        <v>4</v>
      </c>
      <c r="Q19" s="8" t="s">
        <v>1</v>
      </c>
      <c r="R19" s="8"/>
      <c r="S19" s="8"/>
      <c r="T19" s="8"/>
      <c r="U19" s="8" t="s">
        <v>1</v>
      </c>
      <c r="V19" s="8"/>
      <c r="W19" s="8"/>
      <c r="X19" s="8"/>
      <c r="Y19" s="8"/>
      <c r="Z19" s="8"/>
      <c r="AA19" s="8"/>
      <c r="AB19" s="8"/>
      <c r="AC19" s="8"/>
      <c r="AD19" s="8"/>
      <c r="AE19" s="8" t="s">
        <v>1</v>
      </c>
      <c r="AF19" s="8" t="s">
        <v>1</v>
      </c>
      <c r="AG19" s="8"/>
      <c r="AH19" s="8"/>
      <c r="AI19" s="8"/>
      <c r="AJ19" s="8"/>
      <c r="AK19" s="8"/>
      <c r="AL19" s="8"/>
      <c r="AM19" s="8"/>
      <c r="AN19" s="8" t="s">
        <v>2</v>
      </c>
      <c r="AO19" s="8"/>
      <c r="AP19" s="8"/>
      <c r="AQ19" s="8"/>
      <c r="AR19" s="8"/>
      <c r="AS19" s="8" t="s">
        <v>2</v>
      </c>
      <c r="AT19" s="8" t="s">
        <v>1</v>
      </c>
      <c r="AU19" s="8" t="s">
        <v>1</v>
      </c>
      <c r="AV19" s="8" t="s">
        <v>1</v>
      </c>
      <c r="AW19" s="8"/>
      <c r="AX19" s="8" t="s">
        <v>2</v>
      </c>
      <c r="AY19" s="8"/>
      <c r="AZ19" s="8"/>
      <c r="BA19" s="8"/>
      <c r="BB19" s="8"/>
      <c r="BC19" s="8" t="s">
        <v>2</v>
      </c>
      <c r="BD19" s="8"/>
      <c r="BE19" s="8"/>
      <c r="BF19" s="8"/>
      <c r="BG19" s="8"/>
      <c r="BH19" s="8"/>
      <c r="BI19" s="8"/>
      <c r="BJ19" s="8"/>
      <c r="BK19" s="8"/>
      <c r="BL19" s="8"/>
      <c r="BM19">
        <f>COUNTIF(Q19:BL19,"a")</f>
        <v>7</v>
      </c>
      <c r="BO19" s="8" t="s">
        <v>1</v>
      </c>
      <c r="BP19" s="8" t="s">
        <v>2</v>
      </c>
      <c r="BQ19">
        <f>-COUNTIF(BO19:BP19,"a")</f>
        <v>-1</v>
      </c>
      <c r="BS19" s="8" t="s">
        <v>1</v>
      </c>
      <c r="BT19" s="8" t="s">
        <v>1</v>
      </c>
      <c r="BU19" s="8" t="s">
        <v>1</v>
      </c>
      <c r="BV19" s="8" t="s">
        <v>1</v>
      </c>
      <c r="BW19" s="8" t="s">
        <v>1</v>
      </c>
      <c r="BX19" s="8" t="s">
        <v>1</v>
      </c>
      <c r="BY19" s="8" t="s">
        <v>1</v>
      </c>
      <c r="BZ19" s="8" t="s">
        <v>1</v>
      </c>
      <c r="CA19" s="8" t="s">
        <v>2</v>
      </c>
      <c r="CB19" s="8" t="s">
        <v>2</v>
      </c>
      <c r="CC19" s="8" t="s">
        <v>2</v>
      </c>
      <c r="CD19" s="8" t="s">
        <v>1</v>
      </c>
      <c r="CE19" s="8" t="s">
        <v>1</v>
      </c>
      <c r="CF19" s="8" t="s">
        <v>1</v>
      </c>
      <c r="CG19" s="8" t="s">
        <v>2</v>
      </c>
      <c r="CH19" s="8"/>
      <c r="CI19" s="8"/>
      <c r="CJ19" s="8" t="s">
        <v>2</v>
      </c>
      <c r="CK19" s="8"/>
      <c r="CL19" s="8"/>
      <c r="CM19" s="8" t="s">
        <v>2</v>
      </c>
      <c r="CN19" s="8"/>
      <c r="CO19" s="8"/>
      <c r="CP19" s="2">
        <f>COUNTIF(BS19:CO19,"a")</f>
        <v>11</v>
      </c>
      <c r="CQ19" s="2"/>
      <c r="CR19" s="8" t="s">
        <v>1</v>
      </c>
      <c r="CS19" s="8" t="s">
        <v>2</v>
      </c>
      <c r="CT19" s="8" t="s">
        <v>2</v>
      </c>
      <c r="CU19" s="8" t="s">
        <v>2</v>
      </c>
      <c r="CV19" s="8" t="s">
        <v>1</v>
      </c>
      <c r="CW19" s="8" t="s">
        <v>1</v>
      </c>
      <c r="CX19" s="8" t="s">
        <v>1</v>
      </c>
      <c r="CY19" s="8" t="s">
        <v>1</v>
      </c>
      <c r="CZ19" s="8" t="s">
        <v>1</v>
      </c>
      <c r="DA19" s="8" t="s">
        <v>1</v>
      </c>
      <c r="DB19" s="8" t="s">
        <v>1</v>
      </c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2">
        <f>COUNTIF(CR19:DL19,"a")</f>
        <v>8</v>
      </c>
      <c r="DN19" s="2"/>
      <c r="DO19" s="8" t="s">
        <v>2</v>
      </c>
      <c r="DP19" s="8" t="s">
        <v>2</v>
      </c>
      <c r="DQ19" s="2">
        <f>-COUNTIF(DO19:DP19,"a")</f>
        <v>0</v>
      </c>
      <c r="DR19" s="2"/>
      <c r="DT19" s="3">
        <f>IF($C19="ab","ab",SUM(O19,BM19,BQ19,CP19,DM19,DQ19))</f>
        <v>29</v>
      </c>
      <c r="DU19" s="3">
        <f>IF($C19="ab","ab",MIN(20,ROUNDUP(DT19/83*20.199999999999999)))</f>
        <v>8</v>
      </c>
    </row>
    <row r="20" spans="1:256" ht="13.5">
      <c r="A20" s="13">
        <v>21170</v>
      </c>
      <c r="B20" s="13"/>
      <c r="C20" s="8" t="s">
        <v>2</v>
      </c>
      <c r="D20" s="8" t="s">
        <v>2</v>
      </c>
      <c r="E20" s="8" t="s">
        <v>2</v>
      </c>
      <c r="F20" s="8" t="s">
        <v>2</v>
      </c>
      <c r="G20" s="8" t="s">
        <v>1</v>
      </c>
      <c r="H20" s="8" t="s">
        <v>1</v>
      </c>
      <c r="I20" s="8" t="s">
        <v>1</v>
      </c>
      <c r="J20" s="8" t="s">
        <v>1</v>
      </c>
      <c r="K20" s="8" t="s">
        <v>2</v>
      </c>
      <c r="L20" s="8" t="s">
        <v>2</v>
      </c>
      <c r="M20" s="8" t="s">
        <v>2</v>
      </c>
      <c r="N20" s="8" t="s">
        <v>2</v>
      </c>
      <c r="O20">
        <f>COUNTIF(C20:N20,"a")</f>
        <v>4</v>
      </c>
      <c r="Q20" s="8" t="s">
        <v>1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 t="s">
        <v>1</v>
      </c>
      <c r="AG20" s="8" t="s">
        <v>2</v>
      </c>
      <c r="AH20" s="8"/>
      <c r="AI20" s="8"/>
      <c r="AJ20" s="8"/>
      <c r="AK20" s="8"/>
      <c r="AL20" s="8"/>
      <c r="AM20" s="8"/>
      <c r="AN20" s="8" t="s">
        <v>2</v>
      </c>
      <c r="AO20" s="8" t="s">
        <v>2</v>
      </c>
      <c r="AP20" s="8"/>
      <c r="AQ20" s="8"/>
      <c r="AR20" s="8"/>
      <c r="AS20" s="8" t="s">
        <v>2</v>
      </c>
      <c r="AT20" s="8" t="s">
        <v>1</v>
      </c>
      <c r="AU20" s="8" t="s">
        <v>1</v>
      </c>
      <c r="AV20" s="8"/>
      <c r="AW20" s="8"/>
      <c r="AX20" s="8"/>
      <c r="AY20" s="8"/>
      <c r="AZ20" s="8"/>
      <c r="BA20" s="8"/>
      <c r="BB20" s="8"/>
      <c r="BC20" s="8" t="s">
        <v>2</v>
      </c>
      <c r="BD20" s="8"/>
      <c r="BE20" s="8"/>
      <c r="BF20" s="8"/>
      <c r="BG20" s="8"/>
      <c r="BH20" s="8"/>
      <c r="BI20" s="8"/>
      <c r="BJ20" s="8"/>
      <c r="BK20" s="8"/>
      <c r="BL20" s="8"/>
      <c r="BM20">
        <f>COUNTIF(Q20:BL20,"a")</f>
        <v>4</v>
      </c>
      <c r="BO20" s="8" t="s">
        <v>1</v>
      </c>
      <c r="BP20" s="8" t="s">
        <v>2</v>
      </c>
      <c r="BQ20">
        <f>-COUNTIF(BO20:BP20,"a")</f>
        <v>-1</v>
      </c>
      <c r="BS20" s="8" t="s">
        <v>1</v>
      </c>
      <c r="BT20" s="8" t="s">
        <v>1</v>
      </c>
      <c r="BU20" s="8" t="s">
        <v>2</v>
      </c>
      <c r="BV20" s="8" t="s">
        <v>2</v>
      </c>
      <c r="BW20" s="8" t="s">
        <v>2</v>
      </c>
      <c r="BX20" s="8" t="s">
        <v>2</v>
      </c>
      <c r="BY20" s="8" t="s">
        <v>2</v>
      </c>
      <c r="BZ20" s="8" t="s">
        <v>2</v>
      </c>
      <c r="CA20" s="8" t="s">
        <v>2</v>
      </c>
      <c r="CB20" s="8" t="s">
        <v>2</v>
      </c>
      <c r="CC20" s="8" t="s">
        <v>2</v>
      </c>
      <c r="CD20" s="8" t="s">
        <v>2</v>
      </c>
      <c r="CE20" s="8" t="s">
        <v>2</v>
      </c>
      <c r="CF20" s="8" t="s">
        <v>2</v>
      </c>
      <c r="CG20" s="8" t="s">
        <v>2</v>
      </c>
      <c r="CH20" s="8" t="s">
        <v>2</v>
      </c>
      <c r="CI20" s="8" t="s">
        <v>1</v>
      </c>
      <c r="CJ20" s="8" t="s">
        <v>2</v>
      </c>
      <c r="CK20" s="8" t="s">
        <v>2</v>
      </c>
      <c r="CL20" s="8" t="s">
        <v>1</v>
      </c>
      <c r="CM20" s="8" t="s">
        <v>2</v>
      </c>
      <c r="CN20" s="8" t="s">
        <v>1</v>
      </c>
      <c r="CO20" s="8" t="s">
        <v>1</v>
      </c>
      <c r="CP20" s="2">
        <f>COUNTIF(BS20:CO20,"a")</f>
        <v>6</v>
      </c>
      <c r="CQ20" s="2"/>
      <c r="CR20" s="8" t="s">
        <v>1</v>
      </c>
      <c r="CS20" s="8" t="s">
        <v>2</v>
      </c>
      <c r="CT20" s="8" t="s">
        <v>2</v>
      </c>
      <c r="CU20" s="8" t="s">
        <v>2</v>
      </c>
      <c r="CV20" s="8" t="s">
        <v>1</v>
      </c>
      <c r="CW20" s="8" t="s">
        <v>1</v>
      </c>
      <c r="CX20" s="8" t="s">
        <v>1</v>
      </c>
      <c r="CY20" s="8" t="s">
        <v>2</v>
      </c>
      <c r="CZ20" s="8" t="s">
        <v>2</v>
      </c>
      <c r="DA20" s="8" t="s">
        <v>2</v>
      </c>
      <c r="DB20" s="8"/>
      <c r="DC20" s="8"/>
      <c r="DD20" s="8"/>
      <c r="DE20" s="8"/>
      <c r="DF20" s="8"/>
      <c r="DG20" s="8" t="s">
        <v>2</v>
      </c>
      <c r="DH20" s="8" t="s">
        <v>2</v>
      </c>
      <c r="DI20" s="8"/>
      <c r="DJ20" s="8"/>
      <c r="DK20" s="8"/>
      <c r="DL20" s="8"/>
      <c r="DM20" s="2">
        <f>COUNTIF(CR20:DL20,"a")</f>
        <v>4</v>
      </c>
      <c r="DN20" s="2"/>
      <c r="DO20" s="8" t="s">
        <v>2</v>
      </c>
      <c r="DP20" s="8" t="s">
        <v>2</v>
      </c>
      <c r="DQ20" s="2">
        <f>-COUNTIF(DO20:DP20,"a")</f>
        <v>0</v>
      </c>
      <c r="DR20" s="2"/>
      <c r="DT20" s="3">
        <f>IF($C20="ab","ab",SUM(O20,BM20,BQ20,CP20,DM20,DQ20))</f>
        <v>17</v>
      </c>
      <c r="DU20" s="3">
        <f>IF($C20="ab","ab",MIN(20,ROUNDUP(DT20/83*20.199999999999999)))</f>
        <v>5</v>
      </c>
    </row>
    <row r="21" spans="1:256" ht="13.5">
      <c r="A21" s="13">
        <v>21190</v>
      </c>
      <c r="B21" s="13"/>
      <c r="C21" s="8" t="s">
        <v>1</v>
      </c>
      <c r="D21" s="8" t="s">
        <v>1</v>
      </c>
      <c r="E21" s="8" t="s">
        <v>1</v>
      </c>
      <c r="F21" s="8" t="s">
        <v>1</v>
      </c>
      <c r="G21" s="8" t="s">
        <v>1</v>
      </c>
      <c r="H21" s="8" t="s">
        <v>1</v>
      </c>
      <c r="I21" s="8" t="s">
        <v>1</v>
      </c>
      <c r="J21" s="8" t="s">
        <v>1</v>
      </c>
      <c r="K21" s="8" t="s">
        <v>2</v>
      </c>
      <c r="L21" s="8" t="s">
        <v>2</v>
      </c>
      <c r="M21" s="8" t="s">
        <v>2</v>
      </c>
      <c r="N21" s="8" t="s">
        <v>2</v>
      </c>
      <c r="O21">
        <f>COUNTIF(C21:N21,"a")</f>
        <v>8</v>
      </c>
      <c r="Q21" s="8" t="s">
        <v>2</v>
      </c>
      <c r="R21" s="8"/>
      <c r="S21" s="8"/>
      <c r="T21" s="8" t="s">
        <v>2</v>
      </c>
      <c r="U21" s="8"/>
      <c r="V21" s="8" t="s">
        <v>1</v>
      </c>
      <c r="W21" s="8" t="s">
        <v>1</v>
      </c>
      <c r="X21" s="8" t="s">
        <v>2</v>
      </c>
      <c r="Y21" s="8" t="s">
        <v>2</v>
      </c>
      <c r="Z21" s="8" t="s">
        <v>2</v>
      </c>
      <c r="AA21" s="8" t="s">
        <v>1</v>
      </c>
      <c r="AB21" s="8" t="s">
        <v>2</v>
      </c>
      <c r="AC21" s="8"/>
      <c r="AD21" s="8"/>
      <c r="AE21" s="8"/>
      <c r="AF21" s="8" t="s">
        <v>1</v>
      </c>
      <c r="AG21" s="8"/>
      <c r="AH21" s="8"/>
      <c r="AI21" s="8"/>
      <c r="AJ21" s="8"/>
      <c r="AK21" s="8"/>
      <c r="AL21" s="8"/>
      <c r="AM21" s="8"/>
      <c r="AN21" s="8" t="s">
        <v>2</v>
      </c>
      <c r="AO21" s="8"/>
      <c r="AP21" s="8"/>
      <c r="AQ21" s="8"/>
      <c r="AR21" s="8"/>
      <c r="AS21" s="8" t="s">
        <v>2</v>
      </c>
      <c r="AT21" s="8" t="s">
        <v>1</v>
      </c>
      <c r="AU21" s="8" t="s">
        <v>1</v>
      </c>
      <c r="AV21" s="8" t="s">
        <v>1</v>
      </c>
      <c r="AW21" s="8" t="s">
        <v>1</v>
      </c>
      <c r="AX21" s="8" t="s">
        <v>2</v>
      </c>
      <c r="AY21" s="8"/>
      <c r="AZ21" s="8"/>
      <c r="BA21" s="8"/>
      <c r="BB21" s="8"/>
      <c r="BC21" s="8" t="s">
        <v>1</v>
      </c>
      <c r="BD21" s="8"/>
      <c r="BE21" s="8"/>
      <c r="BF21" s="8" t="s">
        <v>2</v>
      </c>
      <c r="BG21" s="8" t="s">
        <v>1</v>
      </c>
      <c r="BH21" s="8"/>
      <c r="BI21" s="8"/>
      <c r="BJ21" s="8"/>
      <c r="BK21" s="8"/>
      <c r="BL21" s="8"/>
      <c r="BM21">
        <f>COUNTIF(Q21:BL21,"a")</f>
        <v>10</v>
      </c>
      <c r="BO21" s="8" t="s">
        <v>2</v>
      </c>
      <c r="BP21" s="8" t="s">
        <v>2</v>
      </c>
      <c r="BQ21">
        <f>-COUNTIF(BO21:BP21,"a")</f>
        <v>0</v>
      </c>
      <c r="BS21" s="8" t="s">
        <v>1</v>
      </c>
      <c r="BT21" s="8" t="s">
        <v>1</v>
      </c>
      <c r="BU21" s="8" t="s">
        <v>1</v>
      </c>
      <c r="BV21" s="8" t="s">
        <v>1</v>
      </c>
      <c r="BW21" s="8" t="s">
        <v>1</v>
      </c>
      <c r="BX21" s="8" t="s">
        <v>1</v>
      </c>
      <c r="BY21" s="8" t="s">
        <v>1</v>
      </c>
      <c r="BZ21" s="8" t="s">
        <v>1</v>
      </c>
      <c r="CA21" s="8" t="s">
        <v>1</v>
      </c>
      <c r="CB21" s="8" t="s">
        <v>1</v>
      </c>
      <c r="CC21" s="8" t="s">
        <v>1</v>
      </c>
      <c r="CD21" s="8" t="s">
        <v>1</v>
      </c>
      <c r="CE21" s="8" t="s">
        <v>1</v>
      </c>
      <c r="CF21" s="8" t="s">
        <v>1</v>
      </c>
      <c r="CG21" s="8" t="s">
        <v>1</v>
      </c>
      <c r="CH21" s="8" t="s">
        <v>1</v>
      </c>
      <c r="CI21" s="8" t="s">
        <v>1</v>
      </c>
      <c r="CJ21" s="8" t="s">
        <v>1</v>
      </c>
      <c r="CK21" s="8" t="s">
        <v>1</v>
      </c>
      <c r="CL21" s="8" t="s">
        <v>1</v>
      </c>
      <c r="CM21" s="8" t="s">
        <v>2</v>
      </c>
      <c r="CN21" s="8" t="s">
        <v>1</v>
      </c>
      <c r="CO21" s="8" t="s">
        <v>1</v>
      </c>
      <c r="CP21" s="2">
        <f>COUNTIF(BS21:CO21,"a")</f>
        <v>22</v>
      </c>
      <c r="CQ21" s="2"/>
      <c r="CR21" s="8" t="s">
        <v>1</v>
      </c>
      <c r="CS21" s="8" t="s">
        <v>2</v>
      </c>
      <c r="CT21" s="8" t="s">
        <v>2</v>
      </c>
      <c r="CU21" s="8" t="s">
        <v>2</v>
      </c>
      <c r="CV21" s="8" t="s">
        <v>1</v>
      </c>
      <c r="CW21" s="8" t="s">
        <v>1</v>
      </c>
      <c r="CX21" s="8" t="s">
        <v>1</v>
      </c>
      <c r="CY21" s="8" t="s">
        <v>1</v>
      </c>
      <c r="CZ21" s="8" t="s">
        <v>1</v>
      </c>
      <c r="DA21" s="8" t="s">
        <v>1</v>
      </c>
      <c r="DB21" s="8" t="s">
        <v>1</v>
      </c>
      <c r="DC21" s="8" t="s">
        <v>1</v>
      </c>
      <c r="DD21" s="8"/>
      <c r="DE21" s="8"/>
      <c r="DF21" s="8"/>
      <c r="DG21" s="8" t="s">
        <v>1</v>
      </c>
      <c r="DH21" s="8" t="s">
        <v>1</v>
      </c>
      <c r="DI21" s="8"/>
      <c r="DJ21" s="8"/>
      <c r="DK21" s="8"/>
      <c r="DL21" s="8" t="s">
        <v>2</v>
      </c>
      <c r="DM21" s="2">
        <f>COUNTIF(CR21:DL21,"a")</f>
        <v>11</v>
      </c>
      <c r="DN21" s="2"/>
      <c r="DO21" s="8" t="s">
        <v>2</v>
      </c>
      <c r="DP21" s="8" t="s">
        <v>2</v>
      </c>
      <c r="DQ21" s="2">
        <f>-COUNTIF(DO21:DP21,"a")</f>
        <v>0</v>
      </c>
      <c r="DR21" s="2"/>
      <c r="DT21" s="3">
        <f>IF($C21="ab","ab",SUM(O21,BM21,BQ21,CP21,DM21,DQ21))</f>
        <v>51</v>
      </c>
      <c r="DU21" s="3">
        <f>IF($C21="ab","ab",MIN(20,ROUNDUP(DT21/83*20.199999999999999)))</f>
        <v>13</v>
      </c>
    </row>
    <row r="22" spans="1:256" ht="13.5">
      <c r="A22" s="13">
        <v>21230</v>
      </c>
      <c r="B22" s="13"/>
      <c r="C22" s="8" t="s">
        <v>1</v>
      </c>
      <c r="D22" s="8" t="s">
        <v>1</v>
      </c>
      <c r="E22" s="8" t="s">
        <v>1</v>
      </c>
      <c r="F22" s="8" t="s">
        <v>1</v>
      </c>
      <c r="G22" s="8" t="s">
        <v>1</v>
      </c>
      <c r="H22" s="8" t="s">
        <v>1</v>
      </c>
      <c r="I22" s="8" t="s">
        <v>1</v>
      </c>
      <c r="J22" s="8" t="s">
        <v>1</v>
      </c>
      <c r="K22" s="8" t="s">
        <v>2</v>
      </c>
      <c r="L22" s="8" t="s">
        <v>2</v>
      </c>
      <c r="M22" s="8" t="s">
        <v>2</v>
      </c>
      <c r="N22" s="8" t="s">
        <v>2</v>
      </c>
      <c r="O22">
        <f>COUNTIF(C22:N22,"a")</f>
        <v>8</v>
      </c>
      <c r="Q22" s="8" t="s">
        <v>2</v>
      </c>
      <c r="R22" s="8"/>
      <c r="S22" s="8"/>
      <c r="T22" s="8" t="s">
        <v>2</v>
      </c>
      <c r="U22" s="8">
        <v>1</v>
      </c>
      <c r="V22" s="8"/>
      <c r="W22" s="8"/>
      <c r="X22" s="8" t="s">
        <v>2</v>
      </c>
      <c r="Y22" s="8" t="s">
        <v>2</v>
      </c>
      <c r="Z22" s="8"/>
      <c r="AA22" s="8"/>
      <c r="AB22" s="8" t="s">
        <v>2</v>
      </c>
      <c r="AC22" s="8"/>
      <c r="AD22" s="8"/>
      <c r="AE22" s="8"/>
      <c r="AF22" s="8" t="s">
        <v>1</v>
      </c>
      <c r="AG22" s="8"/>
      <c r="AH22" s="8"/>
      <c r="AI22" s="8"/>
      <c r="AJ22" s="8"/>
      <c r="AK22" s="8"/>
      <c r="AL22" s="8"/>
      <c r="AM22" s="8"/>
      <c r="AN22" s="8"/>
      <c r="AO22" s="8" t="s">
        <v>2</v>
      </c>
      <c r="AP22" s="8"/>
      <c r="AQ22" s="8"/>
      <c r="AR22" s="8"/>
      <c r="AS22" s="8" t="s">
        <v>2</v>
      </c>
      <c r="AT22" s="8" t="s">
        <v>1</v>
      </c>
      <c r="AU22" s="8" t="s">
        <v>1</v>
      </c>
      <c r="AV22" s="8" t="s">
        <v>1</v>
      </c>
      <c r="AW22" s="8" t="s">
        <v>1</v>
      </c>
      <c r="AX22" s="8" t="s">
        <v>2</v>
      </c>
      <c r="AY22" s="8"/>
      <c r="AZ22" s="8"/>
      <c r="BA22" s="8"/>
      <c r="BB22" s="8"/>
      <c r="BC22" s="8" t="s">
        <v>1</v>
      </c>
      <c r="BD22" s="8"/>
      <c r="BE22" s="8"/>
      <c r="BF22" s="8"/>
      <c r="BG22" s="8" t="s">
        <v>1</v>
      </c>
      <c r="BH22" s="8"/>
      <c r="BI22" s="8"/>
      <c r="BJ22" s="8"/>
      <c r="BK22" s="8"/>
      <c r="BL22" s="8"/>
      <c r="BM22">
        <f>COUNTIF(Q22:BL22,"a")</f>
        <v>7</v>
      </c>
      <c r="BO22" s="8" t="s">
        <v>1</v>
      </c>
      <c r="BP22" s="8" t="s">
        <v>2</v>
      </c>
      <c r="BQ22">
        <f>-COUNTIF(BO22:BP22,"a")</f>
        <v>-1</v>
      </c>
      <c r="BS22" s="8" t="s">
        <v>1</v>
      </c>
      <c r="BT22" s="8" t="s">
        <v>1</v>
      </c>
      <c r="BU22" s="8" t="s">
        <v>1</v>
      </c>
      <c r="BV22" s="8" t="s">
        <v>2</v>
      </c>
      <c r="BW22" s="8" t="s">
        <v>1</v>
      </c>
      <c r="BX22" s="8" t="s">
        <v>2</v>
      </c>
      <c r="BY22" s="8" t="s">
        <v>1</v>
      </c>
      <c r="BZ22" s="8" t="s">
        <v>2</v>
      </c>
      <c r="CA22" s="8" t="s">
        <v>1</v>
      </c>
      <c r="CB22" s="8" t="s">
        <v>2</v>
      </c>
      <c r="CC22" s="8" t="s">
        <v>1</v>
      </c>
      <c r="CD22" s="8" t="s">
        <v>2</v>
      </c>
      <c r="CE22" s="8" t="s">
        <v>1</v>
      </c>
      <c r="CF22" s="8" t="s">
        <v>2</v>
      </c>
      <c r="CG22" s="8" t="s">
        <v>2</v>
      </c>
      <c r="CH22" s="8" t="s">
        <v>2</v>
      </c>
      <c r="CI22" s="8" t="s">
        <v>1</v>
      </c>
      <c r="CJ22" s="8" t="s">
        <v>1</v>
      </c>
      <c r="CK22" s="8" t="s">
        <v>1</v>
      </c>
      <c r="CL22" s="8" t="s">
        <v>1</v>
      </c>
      <c r="CM22" s="8" t="s">
        <v>2</v>
      </c>
      <c r="CN22" s="8" t="s">
        <v>2</v>
      </c>
      <c r="CO22" s="8" t="s">
        <v>1</v>
      </c>
      <c r="CP22" s="2">
        <f>COUNTIF(BS22:CO22,"a")</f>
        <v>13</v>
      </c>
      <c r="CQ22" s="2"/>
      <c r="CR22" s="8"/>
      <c r="CS22" s="8" t="s">
        <v>2</v>
      </c>
      <c r="CT22" s="8" t="s">
        <v>2</v>
      </c>
      <c r="CU22" s="8" t="s">
        <v>2</v>
      </c>
      <c r="CV22" s="8" t="s">
        <v>1</v>
      </c>
      <c r="CW22" s="8" t="s">
        <v>1</v>
      </c>
      <c r="CX22" s="8"/>
      <c r="CY22" s="8"/>
      <c r="CZ22" s="8"/>
      <c r="DA22" s="8"/>
      <c r="DB22" s="8"/>
      <c r="DC22" s="8"/>
      <c r="DD22" s="8"/>
      <c r="DE22" s="8"/>
      <c r="DF22" s="8"/>
      <c r="DG22" s="8" t="s">
        <v>2</v>
      </c>
      <c r="DH22" s="8" t="s">
        <v>2</v>
      </c>
      <c r="DI22" s="8"/>
      <c r="DJ22" s="8"/>
      <c r="DK22" s="8"/>
      <c r="DL22" s="8" t="s">
        <v>2</v>
      </c>
      <c r="DM22" s="2">
        <f>COUNTIF(CR22:DL22,"a")</f>
        <v>2</v>
      </c>
      <c r="DN22" s="2"/>
      <c r="DO22" s="8" t="s">
        <v>2</v>
      </c>
      <c r="DP22" s="8" t="s">
        <v>2</v>
      </c>
      <c r="DQ22" s="2">
        <f>-COUNTIF(DO22:DP22,"a")</f>
        <v>0</v>
      </c>
      <c r="DR22" s="2"/>
      <c r="DT22" s="3">
        <f>IF($C22="ab","ab",SUM(O22,BM22,BQ22,CP22,DM22,DQ22))</f>
        <v>29</v>
      </c>
      <c r="DU22" s="3">
        <f>IF($C22="ab","ab",MIN(20,ROUNDUP(DT22/83*20.199999999999999)))</f>
        <v>8</v>
      </c>
    </row>
    <row r="23" spans="1:256" ht="13.5">
      <c r="A23" s="13">
        <v>21240</v>
      </c>
      <c r="B23" s="13"/>
      <c r="C23" s="8" t="s">
        <v>1</v>
      </c>
      <c r="D23" s="8" t="s">
        <v>1</v>
      </c>
      <c r="E23" s="8" t="s">
        <v>1</v>
      </c>
      <c r="F23" s="8" t="s">
        <v>1</v>
      </c>
      <c r="G23" s="8" t="s">
        <v>2</v>
      </c>
      <c r="H23" s="8" t="s">
        <v>2</v>
      </c>
      <c r="I23" s="8" t="s">
        <v>2</v>
      </c>
      <c r="J23" s="8" t="s">
        <v>2</v>
      </c>
      <c r="K23" s="8" t="s">
        <v>2</v>
      </c>
      <c r="L23" s="8" t="s">
        <v>2</v>
      </c>
      <c r="M23" s="8" t="s">
        <v>2</v>
      </c>
      <c r="N23" s="8" t="s">
        <v>2</v>
      </c>
      <c r="O23">
        <f>COUNTIF(C23:N23,"a")</f>
        <v>4</v>
      </c>
      <c r="Q23" s="8" t="s">
        <v>1</v>
      </c>
      <c r="R23" s="8" t="s">
        <v>1</v>
      </c>
      <c r="S23" s="8"/>
      <c r="T23" s="8" t="s">
        <v>2</v>
      </c>
      <c r="U23" s="8" t="s">
        <v>1</v>
      </c>
      <c r="V23" s="8" t="s">
        <v>1</v>
      </c>
      <c r="W23" s="8" t="s">
        <v>2</v>
      </c>
      <c r="X23" s="8" t="s">
        <v>2</v>
      </c>
      <c r="Y23" s="8" t="s">
        <v>1</v>
      </c>
      <c r="Z23" s="8" t="s">
        <v>1</v>
      </c>
      <c r="AA23" s="8" t="s">
        <v>2</v>
      </c>
      <c r="AB23" s="8" t="s">
        <v>2</v>
      </c>
      <c r="AC23" s="8"/>
      <c r="AD23" s="8" t="s">
        <v>1</v>
      </c>
      <c r="AE23" s="8"/>
      <c r="AF23" s="8" t="s">
        <v>1</v>
      </c>
      <c r="AG23" s="8" t="s">
        <v>2</v>
      </c>
      <c r="AH23" s="8"/>
      <c r="AI23" s="8"/>
      <c r="AJ23" s="8"/>
      <c r="AK23" s="8"/>
      <c r="AL23" s="8"/>
      <c r="AM23" s="8"/>
      <c r="AN23" s="8"/>
      <c r="AO23" s="8" t="s">
        <v>2</v>
      </c>
      <c r="AP23" s="8"/>
      <c r="AQ23" s="8"/>
      <c r="AR23" s="8"/>
      <c r="AS23" s="8"/>
      <c r="AT23" s="8" t="s">
        <v>1</v>
      </c>
      <c r="AU23" s="8" t="s">
        <v>1</v>
      </c>
      <c r="AV23" s="8" t="s">
        <v>1</v>
      </c>
      <c r="AW23" s="8" t="s">
        <v>1</v>
      </c>
      <c r="AX23" s="8" t="s">
        <v>1</v>
      </c>
      <c r="AY23" s="8"/>
      <c r="AZ23" s="8"/>
      <c r="BA23" s="8"/>
      <c r="BB23" s="8"/>
      <c r="BC23" s="8" t="s">
        <v>1</v>
      </c>
      <c r="BD23" s="8"/>
      <c r="BE23" s="8"/>
      <c r="BF23" s="8"/>
      <c r="BG23" s="8"/>
      <c r="BH23" s="8"/>
      <c r="BI23" s="8"/>
      <c r="BJ23" s="8"/>
      <c r="BK23" s="8"/>
      <c r="BL23" s="8"/>
      <c r="BM23">
        <f>COUNTIF(Q23:BL23,"a")</f>
        <v>14</v>
      </c>
      <c r="BO23" s="8" t="s">
        <v>2</v>
      </c>
      <c r="BP23" s="8" t="s">
        <v>2</v>
      </c>
      <c r="BQ23">
        <f>-COUNTIF(BO23:BP23,"a")</f>
        <v>0</v>
      </c>
      <c r="BS23" s="8" t="s">
        <v>1</v>
      </c>
      <c r="BT23" s="8" t="s">
        <v>1</v>
      </c>
      <c r="BU23" s="8" t="s">
        <v>1</v>
      </c>
      <c r="BV23" s="8" t="s">
        <v>1</v>
      </c>
      <c r="BW23" s="8" t="s">
        <v>1</v>
      </c>
      <c r="BX23" s="8" t="s">
        <v>1</v>
      </c>
      <c r="BY23" s="8" t="s">
        <v>1</v>
      </c>
      <c r="BZ23" s="8" t="s">
        <v>1</v>
      </c>
      <c r="CA23" s="8" t="s">
        <v>1</v>
      </c>
      <c r="CB23" s="8" t="s">
        <v>1</v>
      </c>
      <c r="CC23" s="8" t="s">
        <v>1</v>
      </c>
      <c r="CD23" s="8" t="s">
        <v>1</v>
      </c>
      <c r="CE23" s="8" t="s">
        <v>1</v>
      </c>
      <c r="CF23" s="8" t="s">
        <v>1</v>
      </c>
      <c r="CG23" s="8" t="s">
        <v>1</v>
      </c>
      <c r="CH23" s="8" t="s">
        <v>1</v>
      </c>
      <c r="CI23" s="8" t="s">
        <v>1</v>
      </c>
      <c r="CJ23" s="8" t="s">
        <v>2</v>
      </c>
      <c r="CK23" s="8" t="s">
        <v>1</v>
      </c>
      <c r="CL23" s="8" t="s">
        <v>1</v>
      </c>
      <c r="CM23" s="8" t="s">
        <v>2</v>
      </c>
      <c r="CN23" s="8" t="s">
        <v>1</v>
      </c>
      <c r="CO23" s="8" t="s">
        <v>2</v>
      </c>
      <c r="CP23" s="2">
        <f>COUNTIF(BS23:CO23,"a")</f>
        <v>20</v>
      </c>
      <c r="CQ23" s="2"/>
      <c r="CR23" s="8" t="s">
        <v>1</v>
      </c>
      <c r="CS23" s="8" t="s">
        <v>2</v>
      </c>
      <c r="CT23" s="8" t="s">
        <v>2</v>
      </c>
      <c r="CU23" s="8" t="s">
        <v>2</v>
      </c>
      <c r="CV23" s="8" t="s">
        <v>2</v>
      </c>
      <c r="CW23" s="8" t="s">
        <v>2</v>
      </c>
      <c r="CX23" s="8"/>
      <c r="CY23" s="8"/>
      <c r="CZ23" s="8"/>
      <c r="DA23" s="8" t="s">
        <v>2</v>
      </c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2">
        <f>COUNTIF(CR23:DL23,"a")</f>
        <v>1</v>
      </c>
      <c r="DN23" s="2"/>
      <c r="DO23" s="8" t="s">
        <v>2</v>
      </c>
      <c r="DP23" s="8" t="s">
        <v>2</v>
      </c>
      <c r="DQ23" s="2">
        <f>-COUNTIF(DO23:DP23,"a")</f>
        <v>0</v>
      </c>
      <c r="DR23" s="2"/>
      <c r="DT23" s="3">
        <f>IF($C23="ab","ab",SUM(O23,BM23,BQ23,CP23,DM23,DQ23))</f>
        <v>39</v>
      </c>
      <c r="DU23" s="3">
        <f>IF($C23="ab","ab",MIN(20,ROUNDUP(DT23/83*20.199999999999999)))</f>
        <v>10</v>
      </c>
    </row>
    <row r="24" spans="1:256" ht="13.5">
      <c r="A24" s="13">
        <v>21250</v>
      </c>
      <c r="B24" s="13"/>
      <c r="C24" s="8" t="s">
        <v>1</v>
      </c>
      <c r="D24" s="8" t="s">
        <v>1</v>
      </c>
      <c r="E24" s="8" t="s">
        <v>1</v>
      </c>
      <c r="F24" s="8" t="s">
        <v>1</v>
      </c>
      <c r="G24" s="8" t="s">
        <v>1</v>
      </c>
      <c r="H24" s="8" t="s">
        <v>1</v>
      </c>
      <c r="I24" s="8" t="s">
        <v>1</v>
      </c>
      <c r="J24" s="8" t="s">
        <v>1</v>
      </c>
      <c r="K24" s="8" t="s">
        <v>2</v>
      </c>
      <c r="L24" s="8" t="s">
        <v>2</v>
      </c>
      <c r="M24" s="8" t="s">
        <v>2</v>
      </c>
      <c r="N24" s="8" t="s">
        <v>2</v>
      </c>
      <c r="O24">
        <f>COUNTIF(C24:N24,"a")</f>
        <v>8</v>
      </c>
      <c r="Q24" s="8" t="s">
        <v>1</v>
      </c>
      <c r="R24" s="8" t="s">
        <v>1</v>
      </c>
      <c r="S24" s="8"/>
      <c r="T24" s="8" t="s">
        <v>1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 t="s">
        <v>1</v>
      </c>
      <c r="AG24" s="8" t="s">
        <v>1</v>
      </c>
      <c r="AH24" s="8" t="s">
        <v>1</v>
      </c>
      <c r="AI24" s="8" t="s">
        <v>1</v>
      </c>
      <c r="AJ24" s="8" t="s">
        <v>2</v>
      </c>
      <c r="AK24" s="8" t="s">
        <v>1</v>
      </c>
      <c r="AL24" s="8" t="s">
        <v>2</v>
      </c>
      <c r="AM24" s="8" t="s">
        <v>1</v>
      </c>
      <c r="AN24" s="8" t="s">
        <v>2</v>
      </c>
      <c r="AO24" s="8" t="s">
        <v>2</v>
      </c>
      <c r="AP24" s="8" t="s">
        <v>1</v>
      </c>
      <c r="AQ24" s="8" t="s">
        <v>1</v>
      </c>
      <c r="AR24" s="8" t="s">
        <v>1</v>
      </c>
      <c r="AS24" s="8" t="s">
        <v>1</v>
      </c>
      <c r="AT24" s="8" t="s">
        <v>2</v>
      </c>
      <c r="AU24" s="8"/>
      <c r="AV24" s="8" t="s">
        <v>1</v>
      </c>
      <c r="AW24" s="8" t="s">
        <v>2</v>
      </c>
      <c r="AX24" s="8" t="s">
        <v>2</v>
      </c>
      <c r="AY24" s="8"/>
      <c r="AZ24" s="8" t="s">
        <v>2</v>
      </c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>
        <f>COUNTIF(Q24:BL24,"a")</f>
        <v>14</v>
      </c>
      <c r="BO24" s="8" t="s">
        <v>1</v>
      </c>
      <c r="BP24" s="8" t="s">
        <v>1</v>
      </c>
      <c r="BQ24">
        <f>-COUNTIF(BO24:BP24,"a")</f>
        <v>-2</v>
      </c>
      <c r="BS24" s="8" t="s">
        <v>1</v>
      </c>
      <c r="BT24" s="8" t="s">
        <v>1</v>
      </c>
      <c r="BU24" s="8" t="s">
        <v>1</v>
      </c>
      <c r="BV24" s="8" t="s">
        <v>1</v>
      </c>
      <c r="BW24" s="8" t="s">
        <v>1</v>
      </c>
      <c r="BX24" s="8" t="s">
        <v>1</v>
      </c>
      <c r="BY24" s="8" t="s">
        <v>2</v>
      </c>
      <c r="BZ24" s="8" t="s">
        <v>1</v>
      </c>
      <c r="CA24" s="8" t="s">
        <v>1</v>
      </c>
      <c r="CB24" s="8" t="s">
        <v>1</v>
      </c>
      <c r="CC24" s="8" t="s">
        <v>1</v>
      </c>
      <c r="CD24" s="8" t="s">
        <v>1</v>
      </c>
      <c r="CE24" s="8" t="s">
        <v>1</v>
      </c>
      <c r="CF24" s="8" t="s">
        <v>1</v>
      </c>
      <c r="CG24" s="8" t="s">
        <v>1</v>
      </c>
      <c r="CH24" s="8" t="s">
        <v>1</v>
      </c>
      <c r="CI24" s="8" t="s">
        <v>1</v>
      </c>
      <c r="CJ24" s="8" t="s">
        <v>2</v>
      </c>
      <c r="CK24" s="8" t="s">
        <v>1</v>
      </c>
      <c r="CL24" s="8" t="s">
        <v>1</v>
      </c>
      <c r="CM24" s="8" t="s">
        <v>2</v>
      </c>
      <c r="CN24" s="8" t="s">
        <v>2</v>
      </c>
      <c r="CO24" s="8" t="s">
        <v>1</v>
      </c>
      <c r="CP24" s="2">
        <f>COUNTIF(BS24:CO24,"a")</f>
        <v>19</v>
      </c>
      <c r="CQ24" s="2"/>
      <c r="CR24" s="8"/>
      <c r="CS24" s="8"/>
      <c r="CT24" s="8"/>
      <c r="CU24" s="8"/>
      <c r="CV24" s="8" t="s">
        <v>1</v>
      </c>
      <c r="CW24" s="8" t="s">
        <v>1</v>
      </c>
      <c r="CX24" s="8"/>
      <c r="CY24" s="8"/>
      <c r="CZ24" s="8"/>
      <c r="DA24" s="8"/>
      <c r="DB24" s="8"/>
      <c r="DC24" s="8"/>
      <c r="DD24" s="8"/>
      <c r="DE24" s="8"/>
      <c r="DF24" s="8"/>
      <c r="DG24" s="8" t="s">
        <v>1</v>
      </c>
      <c r="DH24" s="8" t="s">
        <v>1</v>
      </c>
      <c r="DI24" s="8"/>
      <c r="DJ24" s="8"/>
      <c r="DK24" s="8"/>
      <c r="DL24" s="8"/>
      <c r="DM24" s="2">
        <f>COUNTIF(CR24:DL24,"a")</f>
        <v>4</v>
      </c>
      <c r="DN24" s="2"/>
      <c r="DO24" s="8" t="s">
        <v>2</v>
      </c>
      <c r="DP24" s="8" t="s">
        <v>2</v>
      </c>
      <c r="DQ24" s="2">
        <f>-COUNTIF(DO24:DP24,"a")</f>
        <v>0</v>
      </c>
      <c r="DR24" s="2"/>
      <c r="DT24" s="3">
        <f>IF($C24="ab","ab",SUM(O24,BM24,BQ24,CP24,DM24,DQ24))</f>
        <v>43</v>
      </c>
      <c r="DU24" s="3">
        <f>IF($C24="ab","ab",MIN(20,ROUNDUP(DT24/83*20.199999999999999)))</f>
        <v>11</v>
      </c>
    </row>
    <row r="25" spans="1:256" ht="13.5">
      <c r="A25" s="13">
        <v>21260</v>
      </c>
      <c r="B25" s="13"/>
      <c r="C25" s="8" t="s">
        <v>1</v>
      </c>
      <c r="D25" s="8" t="s">
        <v>1</v>
      </c>
      <c r="E25" s="8" t="s">
        <v>1</v>
      </c>
      <c r="F25" s="8" t="s">
        <v>1</v>
      </c>
      <c r="G25" s="8" t="s">
        <v>2</v>
      </c>
      <c r="H25" s="8" t="s">
        <v>2</v>
      </c>
      <c r="I25" s="8" t="s">
        <v>2</v>
      </c>
      <c r="J25" s="8" t="s">
        <v>2</v>
      </c>
      <c r="K25" s="8" t="s">
        <v>1</v>
      </c>
      <c r="L25" s="8" t="s">
        <v>1</v>
      </c>
      <c r="M25" s="8" t="s">
        <v>1</v>
      </c>
      <c r="N25" s="8" t="s">
        <v>1</v>
      </c>
      <c r="O25">
        <f>COUNTIF(C25:N25,"a")</f>
        <v>8</v>
      </c>
      <c r="Q25" s="8" t="s">
        <v>1</v>
      </c>
      <c r="R25" s="8" t="s">
        <v>1</v>
      </c>
      <c r="S25" s="8" t="s">
        <v>1</v>
      </c>
      <c r="T25" s="8" t="s">
        <v>1</v>
      </c>
      <c r="U25" s="8" t="s">
        <v>1</v>
      </c>
      <c r="V25" s="8" t="s">
        <v>1</v>
      </c>
      <c r="W25" s="8" t="s">
        <v>1</v>
      </c>
      <c r="X25" s="8" t="s">
        <v>2</v>
      </c>
      <c r="Y25" s="8" t="s">
        <v>2</v>
      </c>
      <c r="Z25" s="8"/>
      <c r="AA25" s="8" t="s">
        <v>1</v>
      </c>
      <c r="AB25" s="8"/>
      <c r="AC25" s="8"/>
      <c r="AD25" s="8"/>
      <c r="AE25" s="8"/>
      <c r="AF25" s="8" t="s">
        <v>1</v>
      </c>
      <c r="AG25" s="8" t="s">
        <v>2</v>
      </c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>
        <f>COUNTIF(Q25:BL25,"a")</f>
        <v>9</v>
      </c>
      <c r="BO25" s="8" t="s">
        <v>1</v>
      </c>
      <c r="BP25" s="8" t="s">
        <v>2</v>
      </c>
      <c r="BQ25">
        <f>-COUNTIF(BO25:BP25,"a")</f>
        <v>-1</v>
      </c>
      <c r="BS25" s="8" t="s">
        <v>2</v>
      </c>
      <c r="BT25" s="8" t="s">
        <v>2</v>
      </c>
      <c r="BU25" s="8" t="s">
        <v>1</v>
      </c>
      <c r="BV25" s="8" t="s">
        <v>1</v>
      </c>
      <c r="BW25" s="8" t="s">
        <v>1</v>
      </c>
      <c r="BX25" s="8" t="s">
        <v>1</v>
      </c>
      <c r="BY25" s="8" t="s">
        <v>1</v>
      </c>
      <c r="BZ25" s="8" t="s">
        <v>1</v>
      </c>
      <c r="CA25" s="8" t="s">
        <v>1</v>
      </c>
      <c r="CB25" s="8" t="s">
        <v>1</v>
      </c>
      <c r="CC25" s="8" t="s">
        <v>1</v>
      </c>
      <c r="CD25" s="8" t="s">
        <v>1</v>
      </c>
      <c r="CE25" s="8" t="s">
        <v>1</v>
      </c>
      <c r="CF25" s="8" t="s">
        <v>1</v>
      </c>
      <c r="CG25" s="8" t="s">
        <v>1</v>
      </c>
      <c r="CH25" s="8" t="s">
        <v>1</v>
      </c>
      <c r="CI25" s="8" t="s">
        <v>1</v>
      </c>
      <c r="CJ25" s="8" t="s">
        <v>2</v>
      </c>
      <c r="CK25" s="8" t="s">
        <v>1</v>
      </c>
      <c r="CL25" s="8" t="s">
        <v>1</v>
      </c>
      <c r="CM25" s="8" t="s">
        <v>2</v>
      </c>
      <c r="CN25" s="8" t="s">
        <v>2</v>
      </c>
      <c r="CO25" s="8" t="s">
        <v>1</v>
      </c>
      <c r="CP25" s="2">
        <f>COUNTIF(BS25:CO25,"a")</f>
        <v>18</v>
      </c>
      <c r="CQ25" s="2"/>
      <c r="CR25" s="8" t="s">
        <v>1</v>
      </c>
      <c r="CS25" s="8" t="s">
        <v>2</v>
      </c>
      <c r="CT25" s="8" t="s">
        <v>2</v>
      </c>
      <c r="CU25" s="8" t="s">
        <v>2</v>
      </c>
      <c r="CV25" s="8" t="s">
        <v>1</v>
      </c>
      <c r="CW25" s="8" t="s">
        <v>1</v>
      </c>
      <c r="CX25" s="8" t="s">
        <v>1</v>
      </c>
      <c r="CY25" s="8" t="s">
        <v>1</v>
      </c>
      <c r="CZ25" s="8" t="s">
        <v>1</v>
      </c>
      <c r="DA25" s="8" t="s">
        <v>1</v>
      </c>
      <c r="DB25" s="8"/>
      <c r="DC25" s="8"/>
      <c r="DD25" s="8" t="s">
        <v>1</v>
      </c>
      <c r="DE25" s="8"/>
      <c r="DF25" s="8"/>
      <c r="DG25" s="8" t="s">
        <v>1</v>
      </c>
      <c r="DH25" s="8" t="s">
        <v>1</v>
      </c>
      <c r="DI25" s="8" t="s">
        <v>1</v>
      </c>
      <c r="DJ25" s="8" t="s">
        <v>1</v>
      </c>
      <c r="DK25" s="8" t="s">
        <v>1</v>
      </c>
      <c r="DL25" s="8" t="s">
        <v>1</v>
      </c>
      <c r="DM25" s="2">
        <f>COUNTIF(CR25:DL25,"a")</f>
        <v>14</v>
      </c>
      <c r="DN25" s="2"/>
      <c r="DO25" s="8" t="s">
        <v>2</v>
      </c>
      <c r="DP25" s="8" t="s">
        <v>2</v>
      </c>
      <c r="DQ25" s="2">
        <f>-COUNTIF(DO25:DP25,"a")</f>
        <v>0</v>
      </c>
      <c r="DR25" s="2"/>
      <c r="DT25" s="3">
        <f>IF($C25="ab","ab",SUM(O25,BM25,BQ25,CP25,DM25,DQ25))</f>
        <v>48</v>
      </c>
      <c r="DU25" s="3">
        <f>IF($C25="ab","ab",MIN(20,ROUNDUP(DT25/83*20.199999999999999)))</f>
        <v>12</v>
      </c>
    </row>
    <row r="26" spans="1:256" ht="13.5">
      <c r="A26" s="13">
        <v>21270</v>
      </c>
      <c r="B26" s="13"/>
      <c r="C26" s="8" t="s">
        <v>1</v>
      </c>
      <c r="D26" s="8" t="s">
        <v>1</v>
      </c>
      <c r="E26" s="8" t="s">
        <v>1</v>
      </c>
      <c r="F26" s="8" t="s">
        <v>1</v>
      </c>
      <c r="G26" s="8" t="s">
        <v>1</v>
      </c>
      <c r="H26" s="8" t="s">
        <v>1</v>
      </c>
      <c r="I26" s="8" t="s">
        <v>1</v>
      </c>
      <c r="J26" s="8" t="s">
        <v>1</v>
      </c>
      <c r="K26" s="8" t="s">
        <v>2</v>
      </c>
      <c r="L26" s="8" t="s">
        <v>2</v>
      </c>
      <c r="M26" s="8" t="s">
        <v>2</v>
      </c>
      <c r="N26" s="8" t="s">
        <v>2</v>
      </c>
      <c r="O26">
        <f>COUNTIF(C26:N26,"a")</f>
        <v>8</v>
      </c>
      <c r="Q26" s="8" t="s">
        <v>1</v>
      </c>
      <c r="R26" s="8" t="s">
        <v>1</v>
      </c>
      <c r="S26" s="8"/>
      <c r="T26" s="8" t="s">
        <v>1</v>
      </c>
      <c r="U26" s="8" t="s">
        <v>2</v>
      </c>
      <c r="V26" s="8" t="s">
        <v>1</v>
      </c>
      <c r="W26" s="8" t="s">
        <v>1</v>
      </c>
      <c r="X26" s="8" t="s">
        <v>2</v>
      </c>
      <c r="Y26" s="8" t="s">
        <v>1</v>
      </c>
      <c r="Z26" s="8" t="s">
        <v>1</v>
      </c>
      <c r="AA26" s="8" t="s">
        <v>1</v>
      </c>
      <c r="AB26" s="8" t="s">
        <v>1</v>
      </c>
      <c r="AC26" s="8" t="s">
        <v>1</v>
      </c>
      <c r="AD26" s="8" t="s">
        <v>1</v>
      </c>
      <c r="AE26" s="8" t="s">
        <v>1</v>
      </c>
      <c r="AF26" s="8" t="s">
        <v>1</v>
      </c>
      <c r="AG26" s="8" t="s">
        <v>2</v>
      </c>
      <c r="AH26" s="8"/>
      <c r="AI26" s="8"/>
      <c r="AJ26" s="8"/>
      <c r="AK26" s="8"/>
      <c r="AL26" s="8"/>
      <c r="AM26" s="8"/>
      <c r="AN26" s="8"/>
      <c r="AO26" s="8" t="s">
        <v>1</v>
      </c>
      <c r="AP26" s="8" t="s">
        <v>1</v>
      </c>
      <c r="AQ26" s="8" t="s">
        <v>1</v>
      </c>
      <c r="AR26" s="8" t="s">
        <v>2</v>
      </c>
      <c r="AS26" s="8" t="s">
        <v>2</v>
      </c>
      <c r="AT26" s="8" t="s">
        <v>1</v>
      </c>
      <c r="AU26" s="8" t="s">
        <v>1</v>
      </c>
      <c r="AV26" s="8" t="s">
        <v>1</v>
      </c>
      <c r="AW26" s="8" t="s">
        <v>1</v>
      </c>
      <c r="AX26" s="8" t="s">
        <v>1</v>
      </c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>
        <f>COUNTIF(Q26:BL26,"a")</f>
        <v>21</v>
      </c>
      <c r="BO26" s="8" t="s">
        <v>1</v>
      </c>
      <c r="BP26" s="8" t="s">
        <v>2</v>
      </c>
      <c r="BQ26">
        <f>-COUNTIF(BO26:BP26,"a")</f>
        <v>-1</v>
      </c>
      <c r="BS26" s="8" t="s">
        <v>1</v>
      </c>
      <c r="BT26" s="8" t="s">
        <v>1</v>
      </c>
      <c r="BU26" s="8" t="s">
        <v>1</v>
      </c>
      <c r="BV26" s="8" t="s">
        <v>1</v>
      </c>
      <c r="BW26" s="8" t="s">
        <v>1</v>
      </c>
      <c r="BX26" s="8" t="s">
        <v>1</v>
      </c>
      <c r="BY26" s="8" t="s">
        <v>1</v>
      </c>
      <c r="BZ26" s="8" t="s">
        <v>1</v>
      </c>
      <c r="CA26" s="8" t="s">
        <v>1</v>
      </c>
      <c r="CB26" s="8" t="s">
        <v>1</v>
      </c>
      <c r="CC26" s="8" t="s">
        <v>1</v>
      </c>
      <c r="CD26" s="8" t="s">
        <v>1</v>
      </c>
      <c r="CE26" s="8" t="s">
        <v>1</v>
      </c>
      <c r="CF26" s="8" t="s">
        <v>1</v>
      </c>
      <c r="CG26" s="8" t="s">
        <v>1</v>
      </c>
      <c r="CH26" s="8" t="s">
        <v>1</v>
      </c>
      <c r="CI26" s="8" t="s">
        <v>1</v>
      </c>
      <c r="CJ26" s="8" t="s">
        <v>1</v>
      </c>
      <c r="CK26" s="8" t="s">
        <v>1</v>
      </c>
      <c r="CL26" s="8" t="s">
        <v>1</v>
      </c>
      <c r="CM26" s="8" t="s">
        <v>1</v>
      </c>
      <c r="CN26" s="8" t="s">
        <v>1</v>
      </c>
      <c r="CO26" s="8" t="s">
        <v>1</v>
      </c>
      <c r="CP26" s="2">
        <f>COUNTIF(BS26:CO26,"a")</f>
        <v>23</v>
      </c>
      <c r="CQ26" s="2"/>
      <c r="CR26" s="8" t="s">
        <v>1</v>
      </c>
      <c r="CS26" s="8" t="s">
        <v>2</v>
      </c>
      <c r="CT26" s="8" t="s">
        <v>2</v>
      </c>
      <c r="CU26" s="8" t="s">
        <v>2</v>
      </c>
      <c r="CV26" s="8" t="s">
        <v>1</v>
      </c>
      <c r="CW26" s="8" t="s">
        <v>1</v>
      </c>
      <c r="CX26" s="8" t="s">
        <v>1</v>
      </c>
      <c r="CY26" s="8" t="s">
        <v>1</v>
      </c>
      <c r="CZ26" s="8" t="s">
        <v>1</v>
      </c>
      <c r="DA26" s="8" t="s">
        <v>1</v>
      </c>
      <c r="DB26" s="8" t="s">
        <v>1</v>
      </c>
      <c r="DC26" s="8"/>
      <c r="DD26" s="8" t="s">
        <v>1</v>
      </c>
      <c r="DE26" s="8"/>
      <c r="DF26" s="8"/>
      <c r="DG26" s="8" t="s">
        <v>1</v>
      </c>
      <c r="DH26" s="8" t="s">
        <v>1</v>
      </c>
      <c r="DI26" s="8" t="s">
        <v>1</v>
      </c>
      <c r="DJ26" s="8" t="s">
        <v>1</v>
      </c>
      <c r="DK26" s="8" t="s">
        <v>1</v>
      </c>
      <c r="DL26" s="8" t="s">
        <v>1</v>
      </c>
      <c r="DM26" s="2">
        <f>COUNTIF(CR26:DL26,"a")</f>
        <v>15</v>
      </c>
      <c r="DN26" s="2"/>
      <c r="DO26" s="8" t="s">
        <v>1</v>
      </c>
      <c r="DP26" s="8" t="s">
        <v>1</v>
      </c>
      <c r="DQ26" s="2">
        <f>-COUNTIF(DO26:DP26,"a")</f>
        <v>-2</v>
      </c>
      <c r="DR26" s="2"/>
      <c r="DT26" s="3">
        <f>IF($C26="ab","ab",SUM(O26,BM26,BQ26,CP26,DM26,DQ26))</f>
        <v>64</v>
      </c>
      <c r="DU26" s="3">
        <f>IF($C26="ab","ab",MIN(20,ROUNDUP(DT26/83*20.199999999999999)))</f>
        <v>16</v>
      </c>
    </row>
    <row r="27" spans="1:256" ht="13.5">
      <c r="A27" s="13">
        <v>21280</v>
      </c>
      <c r="B27" s="13"/>
      <c r="C27" s="8" t="s">
        <v>1</v>
      </c>
      <c r="D27" s="8" t="s">
        <v>1</v>
      </c>
      <c r="E27" s="8" t="s">
        <v>1</v>
      </c>
      <c r="F27" s="8" t="s">
        <v>1</v>
      </c>
      <c r="G27" s="8" t="s">
        <v>1</v>
      </c>
      <c r="H27" s="8" t="s">
        <v>1</v>
      </c>
      <c r="I27" s="8" t="s">
        <v>1</v>
      </c>
      <c r="J27" s="8" t="s">
        <v>1</v>
      </c>
      <c r="K27" s="8" t="s">
        <v>2</v>
      </c>
      <c r="L27" s="8" t="s">
        <v>2</v>
      </c>
      <c r="M27" s="8" t="s">
        <v>2</v>
      </c>
      <c r="N27" s="8" t="s">
        <v>2</v>
      </c>
      <c r="O27">
        <f>COUNTIF(C27:N27,"a")</f>
        <v>8</v>
      </c>
      <c r="Q27" s="8" t="s">
        <v>2</v>
      </c>
      <c r="R27" s="8"/>
      <c r="S27" s="8"/>
      <c r="T27" s="8"/>
      <c r="U27" s="8" t="s">
        <v>1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 t="s">
        <v>1</v>
      </c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 t="s">
        <v>1</v>
      </c>
      <c r="AU27" s="8" t="s">
        <v>1</v>
      </c>
      <c r="AV27" s="8" t="s">
        <v>1</v>
      </c>
      <c r="AW27" s="8" t="s">
        <v>1</v>
      </c>
      <c r="AX27" s="8" t="s">
        <v>2</v>
      </c>
      <c r="AY27" s="8" t="s">
        <v>1</v>
      </c>
      <c r="AZ27" s="8"/>
      <c r="BA27" s="8"/>
      <c r="BB27" s="8"/>
      <c r="BC27" s="8" t="s">
        <v>1</v>
      </c>
      <c r="BD27" s="8"/>
      <c r="BE27" s="8"/>
      <c r="BF27" s="8"/>
      <c r="BG27" s="8"/>
      <c r="BH27" s="8"/>
      <c r="BI27" s="8"/>
      <c r="BJ27" s="8"/>
      <c r="BK27" s="8"/>
      <c r="BL27" s="8"/>
      <c r="BM27">
        <f>COUNTIF(Q27:BL27,"a")</f>
        <v>8</v>
      </c>
      <c r="BO27" s="8" t="s">
        <v>1</v>
      </c>
      <c r="BP27" s="8" t="s">
        <v>2</v>
      </c>
      <c r="BQ27">
        <f>-COUNTIF(BO27:BP27,"a")</f>
        <v>-1</v>
      </c>
      <c r="BS27" s="8" t="s">
        <v>1</v>
      </c>
      <c r="BT27" s="8" t="s">
        <v>1</v>
      </c>
      <c r="BU27" s="8"/>
      <c r="BV27" s="8" t="s">
        <v>2</v>
      </c>
      <c r="BW27" s="8"/>
      <c r="BX27" s="8" t="s">
        <v>2</v>
      </c>
      <c r="BY27" s="8" t="s">
        <v>2</v>
      </c>
      <c r="BZ27" s="8" t="s">
        <v>2</v>
      </c>
      <c r="CA27" s="8"/>
      <c r="CB27" s="8" t="s">
        <v>2</v>
      </c>
      <c r="CC27" s="8" t="s">
        <v>2</v>
      </c>
      <c r="CD27" s="8" t="s">
        <v>2</v>
      </c>
      <c r="CE27" s="8"/>
      <c r="CF27" s="8"/>
      <c r="CG27" s="8" t="s">
        <v>2</v>
      </c>
      <c r="CH27" s="8" t="s">
        <v>2</v>
      </c>
      <c r="CI27" s="8" t="s">
        <v>1</v>
      </c>
      <c r="CJ27" s="8" t="s">
        <v>2</v>
      </c>
      <c r="CK27" s="8" t="s">
        <v>2</v>
      </c>
      <c r="CL27" s="8" t="s">
        <v>1</v>
      </c>
      <c r="CM27" s="8" t="s">
        <v>1</v>
      </c>
      <c r="CN27" s="8" t="s">
        <v>1</v>
      </c>
      <c r="CO27" s="8" t="s">
        <v>1</v>
      </c>
      <c r="CP27" s="2">
        <f>COUNTIF(BS27:CO27,"a")</f>
        <v>7</v>
      </c>
      <c r="CQ27" s="2"/>
      <c r="CR27" s="8" t="s">
        <v>1</v>
      </c>
      <c r="CS27" s="8" t="s">
        <v>2</v>
      </c>
      <c r="CT27" s="8" t="s">
        <v>2</v>
      </c>
      <c r="CU27" s="8" t="s">
        <v>2</v>
      </c>
      <c r="CV27" s="8" t="s">
        <v>1</v>
      </c>
      <c r="CW27" s="8" t="s">
        <v>1</v>
      </c>
      <c r="CX27" s="8"/>
      <c r="CY27" s="8"/>
      <c r="CZ27" s="8"/>
      <c r="DA27" s="8"/>
      <c r="DB27" s="8"/>
      <c r="DC27" s="8"/>
      <c r="DD27" s="8"/>
      <c r="DE27" s="8"/>
      <c r="DF27" s="8"/>
      <c r="DG27" s="8" t="s">
        <v>2</v>
      </c>
      <c r="DH27" s="8" t="s">
        <v>2</v>
      </c>
      <c r="DI27" s="8"/>
      <c r="DJ27" s="8"/>
      <c r="DK27" s="8"/>
      <c r="DL27" s="8"/>
      <c r="DM27" s="2">
        <f>COUNTIF(CR27:DL27,"a")</f>
        <v>3</v>
      </c>
      <c r="DN27" s="2"/>
      <c r="DO27" s="8"/>
      <c r="DP27" s="8"/>
      <c r="DQ27" s="2">
        <f>-COUNTIF(DO27:DP27,"a")</f>
        <v>0</v>
      </c>
      <c r="DR27" s="2"/>
      <c r="DT27" s="3">
        <f>IF($C27="ab","ab",SUM(O27,BM27,BQ27,CP27,DM27,DQ27))</f>
        <v>25</v>
      </c>
      <c r="DU27" s="3">
        <f>IF($C27="ab","ab",MIN(20,ROUNDUP(DT27/83*20.199999999999999)))</f>
        <v>7</v>
      </c>
    </row>
    <row r="28" spans="1:256" ht="13.5">
      <c r="A28" s="13">
        <v>21290</v>
      </c>
      <c r="B28" s="13"/>
      <c r="C28" s="8" t="s">
        <v>1</v>
      </c>
      <c r="D28" s="8" t="s">
        <v>1</v>
      </c>
      <c r="E28" s="8" t="s">
        <v>1</v>
      </c>
      <c r="F28" s="8" t="s">
        <v>1</v>
      </c>
      <c r="G28" s="8" t="s">
        <v>1</v>
      </c>
      <c r="H28" s="8" t="s">
        <v>1</v>
      </c>
      <c r="I28" s="8" t="s">
        <v>1</v>
      </c>
      <c r="J28" s="8" t="s">
        <v>1</v>
      </c>
      <c r="K28" s="8" t="s">
        <v>2</v>
      </c>
      <c r="L28" s="8" t="s">
        <v>2</v>
      </c>
      <c r="M28" s="8" t="s">
        <v>2</v>
      </c>
      <c r="N28" s="8" t="s">
        <v>2</v>
      </c>
      <c r="O28">
        <f>COUNTIF(C28:N28,"a")</f>
        <v>8</v>
      </c>
      <c r="Q28" s="8" t="s">
        <v>1</v>
      </c>
      <c r="R28" s="8" t="s">
        <v>1</v>
      </c>
      <c r="S28" s="8"/>
      <c r="T28" s="8" t="s">
        <v>1</v>
      </c>
      <c r="U28" s="8" t="s">
        <v>1</v>
      </c>
      <c r="V28" s="8" t="s">
        <v>1</v>
      </c>
      <c r="W28" s="8" t="s">
        <v>1</v>
      </c>
      <c r="X28" s="8" t="s">
        <v>1</v>
      </c>
      <c r="Y28" s="8" t="s">
        <v>1</v>
      </c>
      <c r="Z28" s="8"/>
      <c r="AA28" s="8"/>
      <c r="AB28" s="8"/>
      <c r="AC28" s="8" t="s">
        <v>2</v>
      </c>
      <c r="AD28" s="8" t="s">
        <v>1</v>
      </c>
      <c r="AE28" s="8" t="s">
        <v>1</v>
      </c>
      <c r="AF28" s="8" t="s">
        <v>1</v>
      </c>
      <c r="AG28" s="8" t="s">
        <v>1</v>
      </c>
      <c r="AH28" s="8" t="s">
        <v>1</v>
      </c>
      <c r="AI28" s="8" t="s">
        <v>1</v>
      </c>
      <c r="AJ28" s="8" t="s">
        <v>2</v>
      </c>
      <c r="AK28" s="8" t="s">
        <v>1</v>
      </c>
      <c r="AL28" s="8" t="s">
        <v>2</v>
      </c>
      <c r="AM28" s="8" t="s">
        <v>2</v>
      </c>
      <c r="AN28" s="8" t="s">
        <v>2</v>
      </c>
      <c r="AO28" s="8" t="s">
        <v>1</v>
      </c>
      <c r="AP28" s="8" t="s">
        <v>1</v>
      </c>
      <c r="AQ28" s="8" t="s">
        <v>1</v>
      </c>
      <c r="AR28" s="8" t="s">
        <v>2</v>
      </c>
      <c r="AS28" s="8" t="s">
        <v>2</v>
      </c>
      <c r="AT28" s="8" t="s">
        <v>1</v>
      </c>
      <c r="AU28" s="8" t="s">
        <v>1</v>
      </c>
      <c r="AV28" s="8" t="s">
        <v>1</v>
      </c>
      <c r="AW28" s="8" t="s">
        <v>1</v>
      </c>
      <c r="AX28" s="8" t="s">
        <v>1</v>
      </c>
      <c r="AY28" s="8"/>
      <c r="AZ28" s="8"/>
      <c r="BA28" s="8"/>
      <c r="BB28" s="8"/>
      <c r="BC28" s="8" t="s">
        <v>1</v>
      </c>
      <c r="BD28" s="8"/>
      <c r="BE28" s="8"/>
      <c r="BF28" s="8" t="s">
        <v>1</v>
      </c>
      <c r="BG28" s="8" t="s">
        <v>1</v>
      </c>
      <c r="BH28" s="8" t="s">
        <v>1</v>
      </c>
      <c r="BI28" s="8" t="s">
        <v>1</v>
      </c>
      <c r="BJ28" s="8" t="s">
        <v>1</v>
      </c>
      <c r="BK28" s="8"/>
      <c r="BL28" s="8" t="s">
        <v>1</v>
      </c>
      <c r="BM28">
        <f>COUNTIF(Q28:BL28,"a")</f>
        <v>30</v>
      </c>
      <c r="BO28" s="8" t="s">
        <v>1</v>
      </c>
      <c r="BP28" s="8" t="s">
        <v>2</v>
      </c>
      <c r="BQ28">
        <f>-COUNTIF(BO28:BP28,"a")</f>
        <v>-1</v>
      </c>
      <c r="BS28" s="8" t="s">
        <v>1</v>
      </c>
      <c r="BT28" s="8" t="s">
        <v>1</v>
      </c>
      <c r="BU28" s="8" t="s">
        <v>1</v>
      </c>
      <c r="BV28" s="8" t="s">
        <v>1</v>
      </c>
      <c r="BW28" s="8" t="s">
        <v>1</v>
      </c>
      <c r="BX28" s="8" t="s">
        <v>1</v>
      </c>
      <c r="BY28" s="8" t="s">
        <v>2</v>
      </c>
      <c r="BZ28" s="8" t="s">
        <v>1</v>
      </c>
      <c r="CA28" s="8" t="s">
        <v>1</v>
      </c>
      <c r="CB28" s="8" t="s">
        <v>1</v>
      </c>
      <c r="CC28" s="8" t="s">
        <v>1</v>
      </c>
      <c r="CD28" s="8" t="s">
        <v>1</v>
      </c>
      <c r="CE28" s="8" t="s">
        <v>2</v>
      </c>
      <c r="CF28" s="8" t="s">
        <v>1</v>
      </c>
      <c r="CG28" s="8" t="s">
        <v>1</v>
      </c>
      <c r="CH28" s="8"/>
      <c r="CI28" s="8"/>
      <c r="CJ28" s="8" t="s">
        <v>1</v>
      </c>
      <c r="CK28" s="8"/>
      <c r="CL28" s="8"/>
      <c r="CM28" s="8" t="s">
        <v>2</v>
      </c>
      <c r="CN28" s="8"/>
      <c r="CO28" s="8"/>
      <c r="CP28" s="2">
        <f>COUNTIF(BS28:CO28,"a")</f>
        <v>14</v>
      </c>
      <c r="CQ28" s="2"/>
      <c r="CR28" s="8" t="s">
        <v>1</v>
      </c>
      <c r="CS28" s="8" t="s">
        <v>2</v>
      </c>
      <c r="CT28" s="8" t="s">
        <v>2</v>
      </c>
      <c r="CU28" s="8" t="s">
        <v>2</v>
      </c>
      <c r="CV28" s="8" t="s">
        <v>1</v>
      </c>
      <c r="CW28" s="8" t="s">
        <v>1</v>
      </c>
      <c r="CX28" s="8" t="s">
        <v>1</v>
      </c>
      <c r="CY28" s="8" t="s">
        <v>1</v>
      </c>
      <c r="CZ28" s="8" t="s">
        <v>1</v>
      </c>
      <c r="DA28" s="8" t="s">
        <v>1</v>
      </c>
      <c r="DB28" s="8"/>
      <c r="DC28" s="8"/>
      <c r="DD28" s="8"/>
      <c r="DE28" s="8"/>
      <c r="DF28" s="8"/>
      <c r="DG28" s="8" t="s">
        <v>2</v>
      </c>
      <c r="DH28" s="8" t="s">
        <v>2</v>
      </c>
      <c r="DI28" s="8" t="s">
        <v>1</v>
      </c>
      <c r="DJ28" s="8" t="s">
        <v>1</v>
      </c>
      <c r="DK28" s="8" t="s">
        <v>1</v>
      </c>
      <c r="DL28" s="8" t="s">
        <v>1</v>
      </c>
      <c r="DM28" s="2">
        <f>COUNTIF(CR28:DL28,"a")</f>
        <v>11</v>
      </c>
      <c r="DN28" s="2"/>
      <c r="DO28" s="8" t="s">
        <v>2</v>
      </c>
      <c r="DP28" s="8" t="s">
        <v>2</v>
      </c>
      <c r="DQ28" s="2">
        <f>-COUNTIF(DO28:DP28,"a")</f>
        <v>0</v>
      </c>
      <c r="DR28" s="2"/>
      <c r="DT28" s="3">
        <f>IF($C28="ab","ab",SUM(O28,BM28,BQ28,CP28,DM28,DQ28))</f>
        <v>62</v>
      </c>
      <c r="DU28" s="3">
        <f>IF($C28="ab","ab",MIN(20,ROUNDUP(DT28/83*20.199999999999999)))</f>
        <v>16</v>
      </c>
    </row>
    <row r="29" spans="1:256" ht="12.86">
      <c r="A29" s="13">
        <v>21340</v>
      </c>
      <c r="B29" s="13"/>
      <c r="C29" s="8" t="s">
        <v>1</v>
      </c>
      <c r="D29" s="8" t="s">
        <v>1</v>
      </c>
      <c r="E29" s="8" t="s">
        <v>1</v>
      </c>
      <c r="F29" s="8" t="s">
        <v>1</v>
      </c>
      <c r="G29" s="8" t="s">
        <v>2</v>
      </c>
      <c r="H29" s="8" t="s">
        <v>2</v>
      </c>
      <c r="I29" s="8" t="s">
        <v>2</v>
      </c>
      <c r="J29" s="8" t="s">
        <v>2</v>
      </c>
      <c r="K29" s="8" t="s">
        <v>2</v>
      </c>
      <c r="L29" s="8" t="s">
        <v>2</v>
      </c>
      <c r="M29" s="8" t="s">
        <v>2</v>
      </c>
      <c r="N29" s="8" t="s">
        <v>2</v>
      </c>
      <c r="O29">
        <f>COUNTIF(C29:N29,"a")</f>
        <v>4</v>
      </c>
      <c r="Q29" s="8" t="s">
        <v>2</v>
      </c>
      <c r="R29" s="8"/>
      <c r="S29" s="8"/>
      <c r="T29" s="8"/>
      <c r="U29" s="8" t="s">
        <v>1</v>
      </c>
      <c r="V29" s="8" t="s">
        <v>2</v>
      </c>
      <c r="W29" s="8" t="s">
        <v>2</v>
      </c>
      <c r="X29" s="8" t="s">
        <v>2</v>
      </c>
      <c r="Y29" s="8"/>
      <c r="Z29" s="8"/>
      <c r="AA29" s="8"/>
      <c r="AB29" s="8"/>
      <c r="AC29" s="8"/>
      <c r="AD29" s="8" t="s">
        <v>1</v>
      </c>
      <c r="AE29" s="8"/>
      <c r="AF29" s="8" t="s">
        <v>1</v>
      </c>
      <c r="AG29" s="8" t="s">
        <v>2</v>
      </c>
      <c r="AH29" s="8"/>
      <c r="AI29" s="8"/>
      <c r="AJ29" s="8"/>
      <c r="AK29" s="8"/>
      <c r="AL29" s="8"/>
      <c r="AM29" s="8"/>
      <c r="AN29" s="8"/>
      <c r="AO29" s="8" t="s">
        <v>2</v>
      </c>
      <c r="AP29" s="8"/>
      <c r="AQ29" s="8"/>
      <c r="AR29" s="8"/>
      <c r="AS29" s="8"/>
      <c r="AT29" s="8" t="s">
        <v>1</v>
      </c>
      <c r="AU29" s="8" t="s">
        <v>1</v>
      </c>
      <c r="AV29" s="8" t="s">
        <v>1</v>
      </c>
      <c r="AW29" s="8" t="s">
        <v>1</v>
      </c>
      <c r="AX29" s="8" t="s">
        <v>2</v>
      </c>
      <c r="AY29" s="8"/>
      <c r="AZ29" s="8" t="s">
        <v>2</v>
      </c>
      <c r="BA29" s="8"/>
      <c r="BB29" s="8"/>
      <c r="BC29" s="8" t="s">
        <v>2</v>
      </c>
      <c r="BD29" s="8"/>
      <c r="BE29" s="8"/>
      <c r="BF29" s="8" t="s">
        <v>1</v>
      </c>
      <c r="BG29" s="8" t="s">
        <v>1</v>
      </c>
      <c r="BH29" s="8" t="s">
        <v>1</v>
      </c>
      <c r="BI29" s="8"/>
      <c r="BJ29" s="8"/>
      <c r="BK29" s="8"/>
      <c r="BL29" s="8"/>
      <c r="BM29">
        <f>COUNTIF(Q29:BL29,"a")</f>
        <v>10</v>
      </c>
      <c r="BO29" s="8" t="s">
        <v>2</v>
      </c>
      <c r="BP29" s="8" t="s">
        <v>1</v>
      </c>
      <c r="BQ29">
        <f>-COUNTIF(BO29:BP29,"a")</f>
        <v>-1</v>
      </c>
      <c r="BS29" s="8" t="s">
        <v>1</v>
      </c>
      <c r="BT29" s="8" t="s">
        <v>1</v>
      </c>
      <c r="BU29" s="8" t="s">
        <v>1</v>
      </c>
      <c r="BV29" s="8" t="s">
        <v>2</v>
      </c>
      <c r="BW29" s="8" t="s">
        <v>1</v>
      </c>
      <c r="BX29" s="8" t="s">
        <v>2</v>
      </c>
      <c r="BY29" s="8" t="s">
        <v>1</v>
      </c>
      <c r="BZ29" s="8" t="s">
        <v>2</v>
      </c>
      <c r="CA29" s="8" t="s">
        <v>1</v>
      </c>
      <c r="CB29" s="8" t="s">
        <v>2</v>
      </c>
      <c r="CC29" s="8" t="s">
        <v>1</v>
      </c>
      <c r="CD29" s="8" t="s">
        <v>2</v>
      </c>
      <c r="CE29" s="8" t="s">
        <v>1</v>
      </c>
      <c r="CF29" s="8" t="s">
        <v>2</v>
      </c>
      <c r="CG29" s="8" t="s">
        <v>2</v>
      </c>
      <c r="CH29" s="8" t="s">
        <v>1</v>
      </c>
      <c r="CI29" s="8" t="s">
        <v>2</v>
      </c>
      <c r="CJ29" s="8" t="s">
        <v>1</v>
      </c>
      <c r="CK29" s="8" t="s">
        <v>1</v>
      </c>
      <c r="CL29" s="8" t="s">
        <v>2</v>
      </c>
      <c r="CM29" s="8" t="s">
        <v>1</v>
      </c>
      <c r="CN29" s="8" t="s">
        <v>2</v>
      </c>
      <c r="CO29" s="8" t="s">
        <v>2</v>
      </c>
      <c r="CP29" s="2">
        <f>COUNTIF(BS29:CO29,"a")</f>
        <v>12</v>
      </c>
      <c r="CQ29" s="2"/>
      <c r="CR29" s="8" t="s">
        <v>1</v>
      </c>
      <c r="CS29" s="8" t="s">
        <v>2</v>
      </c>
      <c r="CT29" s="8" t="s">
        <v>2</v>
      </c>
      <c r="CU29" s="8" t="s">
        <v>2</v>
      </c>
      <c r="CV29" s="8" t="s">
        <v>1</v>
      </c>
      <c r="CW29" s="8" t="s">
        <v>1</v>
      </c>
      <c r="CX29" s="8" t="s">
        <v>1</v>
      </c>
      <c r="CY29" s="8" t="s">
        <v>1</v>
      </c>
      <c r="CZ29" s="8" t="s">
        <v>1</v>
      </c>
      <c r="DA29" s="8" t="s">
        <v>1</v>
      </c>
      <c r="DB29" s="8"/>
      <c r="DC29" s="8"/>
      <c r="DD29" s="8"/>
      <c r="DE29" s="8"/>
      <c r="DF29" s="8"/>
      <c r="DG29" s="8" t="s">
        <v>2</v>
      </c>
      <c r="DH29" s="8" t="s">
        <v>2</v>
      </c>
      <c r="DI29" s="8"/>
      <c r="DJ29" s="8"/>
      <c r="DK29" s="8"/>
      <c r="DL29" s="8" t="s">
        <v>2</v>
      </c>
      <c r="DM29" s="2">
        <f>COUNTIF(CR29:DL29,"a")</f>
        <v>7</v>
      </c>
      <c r="DN29" s="2"/>
      <c r="DO29" s="8" t="s">
        <v>2</v>
      </c>
      <c r="DP29" s="8" t="s">
        <v>2</v>
      </c>
      <c r="DQ29" s="2">
        <f>-COUNTIF(DO29:DP29,"a")</f>
        <v>0</v>
      </c>
      <c r="DR29" s="2"/>
      <c r="DT29" s="3">
        <f>IF($C29="ab","ab",SUM(O29,BM29,BQ29,CP29,DM29,DQ29))</f>
        <v>32</v>
      </c>
      <c r="DU29" s="3">
        <f>IF($C29="ab","ab",MIN(20,ROUNDUP(DT29/83*20.199999999999999)))</f>
        <v>8</v>
      </c>
    </row>
    <row r="30" spans="1:256" ht="13.5">
      <c r="A30" s="13">
        <v>21360</v>
      </c>
      <c r="B30" s="13"/>
      <c r="C30" s="8" t="s">
        <v>1</v>
      </c>
      <c r="D30" s="8" t="s">
        <v>1</v>
      </c>
      <c r="E30" s="8" t="s">
        <v>1</v>
      </c>
      <c r="F30" s="8" t="s">
        <v>1</v>
      </c>
      <c r="G30" s="8" t="s">
        <v>2</v>
      </c>
      <c r="H30" s="8" t="s">
        <v>2</v>
      </c>
      <c r="I30" s="8" t="s">
        <v>2</v>
      </c>
      <c r="J30" s="8" t="s">
        <v>2</v>
      </c>
      <c r="K30" s="8" t="s">
        <v>1</v>
      </c>
      <c r="L30" s="8" t="s">
        <v>1</v>
      </c>
      <c r="M30" s="8" t="s">
        <v>1</v>
      </c>
      <c r="N30" s="8" t="s">
        <v>1</v>
      </c>
      <c r="O30">
        <f>COUNTIF(C30:N30,"a")</f>
        <v>8</v>
      </c>
      <c r="Q30" s="8" t="s">
        <v>2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 t="s">
        <v>1</v>
      </c>
      <c r="AE30" s="8"/>
      <c r="AF30" s="8" t="s">
        <v>1</v>
      </c>
      <c r="AG30" s="8" t="s">
        <v>1</v>
      </c>
      <c r="AH30" s="8" t="s">
        <v>1</v>
      </c>
      <c r="AI30" s="8" t="s">
        <v>2</v>
      </c>
      <c r="AJ30" s="8" t="s">
        <v>2</v>
      </c>
      <c r="AK30" s="8" t="s">
        <v>1</v>
      </c>
      <c r="AL30" s="8"/>
      <c r="AM30" s="8" t="s">
        <v>1</v>
      </c>
      <c r="AN30" s="8" t="s">
        <v>2</v>
      </c>
      <c r="AO30" s="8" t="s">
        <v>2</v>
      </c>
      <c r="AP30" s="8"/>
      <c r="AQ30" s="8"/>
      <c r="AR30" s="8"/>
      <c r="AS30" s="8"/>
      <c r="AT30" s="8"/>
      <c r="AU30" s="8"/>
      <c r="AV30" s="8" t="s">
        <v>1</v>
      </c>
      <c r="AW30" s="8" t="s">
        <v>1</v>
      </c>
      <c r="AX30" s="8" t="s">
        <v>2</v>
      </c>
      <c r="AY30" s="8"/>
      <c r="AZ30" s="8"/>
      <c r="BA30" s="8"/>
      <c r="BB30" s="8"/>
      <c r="BC30" s="8" t="s">
        <v>1</v>
      </c>
      <c r="BD30" s="8"/>
      <c r="BE30" s="8"/>
      <c r="BF30" s="8"/>
      <c r="BG30" s="8"/>
      <c r="BH30" s="8"/>
      <c r="BI30" s="8"/>
      <c r="BJ30" s="8"/>
      <c r="BK30" s="8"/>
      <c r="BL30" s="8"/>
      <c r="BM30">
        <f>COUNTIF(Q30:BL30,"a")</f>
        <v>9</v>
      </c>
      <c r="BO30" s="8" t="s">
        <v>2</v>
      </c>
      <c r="BP30" s="8" t="s">
        <v>2</v>
      </c>
      <c r="BQ30">
        <f>-COUNTIF(BO30:BP30,"a")</f>
        <v>0</v>
      </c>
      <c r="BS30" s="8" t="s">
        <v>1</v>
      </c>
      <c r="BT30" s="8" t="s">
        <v>1</v>
      </c>
      <c r="BU30" s="8" t="s">
        <v>1</v>
      </c>
      <c r="BV30" s="8" t="s">
        <v>1</v>
      </c>
      <c r="BW30" s="8" t="s">
        <v>1</v>
      </c>
      <c r="BX30" s="8" t="s">
        <v>1</v>
      </c>
      <c r="BY30" s="8" t="s">
        <v>1</v>
      </c>
      <c r="BZ30" s="8" t="s">
        <v>1</v>
      </c>
      <c r="CA30" s="8" t="s">
        <v>1</v>
      </c>
      <c r="CB30" s="8" t="s">
        <v>1</v>
      </c>
      <c r="CC30" s="8" t="s">
        <v>1</v>
      </c>
      <c r="CD30" s="8" t="s">
        <v>1</v>
      </c>
      <c r="CE30" s="8" t="s">
        <v>1</v>
      </c>
      <c r="CF30" s="8" t="s">
        <v>1</v>
      </c>
      <c r="CG30" s="8" t="s">
        <v>1</v>
      </c>
      <c r="CH30" s="8" t="s">
        <v>1</v>
      </c>
      <c r="CI30" s="8" t="s">
        <v>1</v>
      </c>
      <c r="CJ30" s="8" t="s">
        <v>1</v>
      </c>
      <c r="CK30" s="8" t="s">
        <v>1</v>
      </c>
      <c r="CL30" s="8" t="s">
        <v>1</v>
      </c>
      <c r="CM30" s="8" t="s">
        <v>2</v>
      </c>
      <c r="CN30" s="8" t="s">
        <v>1</v>
      </c>
      <c r="CO30" s="8" t="s">
        <v>1</v>
      </c>
      <c r="CP30" s="2">
        <f>COUNTIF(BS30:CO30,"a")</f>
        <v>22</v>
      </c>
      <c r="CQ30" s="2"/>
      <c r="CR30" s="8" t="s">
        <v>1</v>
      </c>
      <c r="CS30" s="8" t="s">
        <v>2</v>
      </c>
      <c r="CT30" s="8" t="s">
        <v>2</v>
      </c>
      <c r="CU30" s="8" t="s">
        <v>2</v>
      </c>
      <c r="CV30" s="8" t="s">
        <v>1</v>
      </c>
      <c r="CW30" s="8" t="s">
        <v>1</v>
      </c>
      <c r="CX30" s="8" t="s">
        <v>1</v>
      </c>
      <c r="CY30" s="8" t="s">
        <v>1</v>
      </c>
      <c r="CZ30" s="8" t="s">
        <v>1</v>
      </c>
      <c r="DA30" s="8" t="s">
        <v>1</v>
      </c>
      <c r="DB30" s="8"/>
      <c r="DC30" s="8"/>
      <c r="DD30" s="8"/>
      <c r="DE30" s="8"/>
      <c r="DF30" s="8"/>
      <c r="DG30" s="8" t="s">
        <v>2</v>
      </c>
      <c r="DH30" s="8" t="s">
        <v>2</v>
      </c>
      <c r="DI30" s="8"/>
      <c r="DJ30" s="8"/>
      <c r="DK30" s="8"/>
      <c r="DL30" s="8" t="s">
        <v>2</v>
      </c>
      <c r="DM30" s="2">
        <f>COUNTIF(CR30:DL30,"a")</f>
        <v>7</v>
      </c>
      <c r="DN30" s="2"/>
      <c r="DO30" s="8" t="s">
        <v>2</v>
      </c>
      <c r="DP30" s="8" t="s">
        <v>2</v>
      </c>
      <c r="DQ30" s="2">
        <f>-COUNTIF(DO30:DP30,"a")</f>
        <v>0</v>
      </c>
      <c r="DR30" s="2"/>
      <c r="DT30" s="3">
        <f>IF($C30="ab","ab",SUM(O30,BM30,BQ30,CP30,DM30,DQ30))</f>
        <v>46</v>
      </c>
      <c r="DU30" s="3">
        <f>IF($C30="ab","ab",MIN(20,ROUNDUP(DT30/83*20.199999999999999)))</f>
        <v>12</v>
      </c>
    </row>
    <row r="31" spans="1:256" ht="13.5">
      <c r="A31" s="13">
        <v>21370</v>
      </c>
      <c r="B31" s="13"/>
      <c r="C31" s="8" t="s">
        <v>1</v>
      </c>
      <c r="D31" s="8" t="s">
        <v>1</v>
      </c>
      <c r="E31" s="8" t="s">
        <v>1</v>
      </c>
      <c r="F31" s="8" t="s">
        <v>1</v>
      </c>
      <c r="G31" s="8" t="s">
        <v>1</v>
      </c>
      <c r="H31" s="8" t="s">
        <v>1</v>
      </c>
      <c r="I31" s="8" t="s">
        <v>1</v>
      </c>
      <c r="J31" s="8" t="s">
        <v>1</v>
      </c>
      <c r="K31" s="8" t="s">
        <v>2</v>
      </c>
      <c r="L31" s="8" t="s">
        <v>2</v>
      </c>
      <c r="M31" s="8" t="s">
        <v>2</v>
      </c>
      <c r="N31" s="8" t="s">
        <v>2</v>
      </c>
      <c r="O31">
        <f>COUNTIF(C31:N31,"a")</f>
        <v>8</v>
      </c>
      <c r="Q31" s="8" t="s">
        <v>2</v>
      </c>
      <c r="R31" s="8"/>
      <c r="S31" s="8"/>
      <c r="T31" s="8"/>
      <c r="U31" s="8" t="s">
        <v>2</v>
      </c>
      <c r="V31" s="8"/>
      <c r="W31" s="8"/>
      <c r="X31" s="8"/>
      <c r="Y31" s="8" t="s">
        <v>1</v>
      </c>
      <c r="Z31" s="8" t="s">
        <v>2</v>
      </c>
      <c r="AA31" s="8"/>
      <c r="AB31" s="8"/>
      <c r="AC31" s="8"/>
      <c r="AD31" s="8" t="s">
        <v>1</v>
      </c>
      <c r="AE31" s="8"/>
      <c r="AF31" s="8" t="s">
        <v>1</v>
      </c>
      <c r="AG31" s="8" t="s">
        <v>1</v>
      </c>
      <c r="AH31" s="8" t="s">
        <v>2</v>
      </c>
      <c r="AI31" s="8" t="s">
        <v>2</v>
      </c>
      <c r="AJ31" s="8" t="s">
        <v>2</v>
      </c>
      <c r="AK31" s="8" t="s">
        <v>1</v>
      </c>
      <c r="AL31" s="8" t="s">
        <v>2</v>
      </c>
      <c r="AM31" s="8" t="s">
        <v>2</v>
      </c>
      <c r="AN31" s="8" t="s">
        <v>2</v>
      </c>
      <c r="AO31" s="8" t="s">
        <v>2</v>
      </c>
      <c r="AP31" s="8"/>
      <c r="AQ31" s="8"/>
      <c r="AR31" s="8"/>
      <c r="AS31" s="8"/>
      <c r="AT31" s="8" t="s">
        <v>1</v>
      </c>
      <c r="AU31" s="8" t="s">
        <v>1</v>
      </c>
      <c r="AV31" s="8" t="s">
        <v>1</v>
      </c>
      <c r="AW31" s="8" t="s">
        <v>1</v>
      </c>
      <c r="AX31" s="8" t="s">
        <v>1</v>
      </c>
      <c r="AY31" s="8"/>
      <c r="AZ31" s="8"/>
      <c r="BA31" s="8"/>
      <c r="BB31" s="8"/>
      <c r="BC31" s="8" t="s">
        <v>2</v>
      </c>
      <c r="BD31" s="8"/>
      <c r="BE31" s="8"/>
      <c r="BF31" s="8" t="s">
        <v>2</v>
      </c>
      <c r="BG31" s="8" t="s">
        <v>1</v>
      </c>
      <c r="BH31" s="8"/>
      <c r="BI31" s="8"/>
      <c r="BJ31" s="8"/>
      <c r="BK31" s="8"/>
      <c r="BL31" s="8"/>
      <c r="BM31">
        <f>COUNTIF(Q31:BL31,"a")</f>
        <v>11</v>
      </c>
      <c r="BO31" s="8" t="s">
        <v>1</v>
      </c>
      <c r="BP31" s="8" t="s">
        <v>1</v>
      </c>
      <c r="BQ31">
        <f>-COUNTIF(BO31:BP31,"a")</f>
        <v>-2</v>
      </c>
      <c r="BS31" s="8" t="s">
        <v>1</v>
      </c>
      <c r="BT31" s="8" t="s">
        <v>1</v>
      </c>
      <c r="BU31" s="8" t="s">
        <v>1</v>
      </c>
      <c r="BV31" s="8" t="s">
        <v>2</v>
      </c>
      <c r="BW31" s="8" t="s">
        <v>1</v>
      </c>
      <c r="BX31" s="8" t="s">
        <v>2</v>
      </c>
      <c r="BY31" s="8" t="s">
        <v>1</v>
      </c>
      <c r="BZ31" s="8" t="s">
        <v>2</v>
      </c>
      <c r="CA31" s="8" t="s">
        <v>1</v>
      </c>
      <c r="CB31" s="8" t="s">
        <v>2</v>
      </c>
      <c r="CC31" s="8" t="s">
        <v>1</v>
      </c>
      <c r="CD31" s="8" t="s">
        <v>2</v>
      </c>
      <c r="CE31" s="8" t="s">
        <v>1</v>
      </c>
      <c r="CF31" s="8" t="s">
        <v>1</v>
      </c>
      <c r="CG31" s="8" t="s">
        <v>2</v>
      </c>
      <c r="CH31" s="8" t="s">
        <v>1</v>
      </c>
      <c r="CI31" s="8" t="s">
        <v>2</v>
      </c>
      <c r="CJ31" s="8" t="s">
        <v>2</v>
      </c>
      <c r="CK31" s="8" t="s">
        <v>1</v>
      </c>
      <c r="CL31" s="8" t="s">
        <v>2</v>
      </c>
      <c r="CM31" s="8" t="s">
        <v>2</v>
      </c>
      <c r="CN31" s="8" t="s">
        <v>2</v>
      </c>
      <c r="CO31" s="8" t="s">
        <v>2</v>
      </c>
      <c r="CP31" s="2">
        <f>COUNTIF(BS31:CO31,"a")</f>
        <v>11</v>
      </c>
      <c r="CQ31" s="2"/>
      <c r="CR31" s="8" t="s">
        <v>1</v>
      </c>
      <c r="CS31" s="8" t="s">
        <v>2</v>
      </c>
      <c r="CT31" s="8" t="s">
        <v>2</v>
      </c>
      <c r="CU31" s="8" t="s">
        <v>2</v>
      </c>
      <c r="CV31" s="8" t="s">
        <v>1</v>
      </c>
      <c r="CW31" s="8" t="s">
        <v>1</v>
      </c>
      <c r="CX31" s="8" t="s">
        <v>1</v>
      </c>
      <c r="CY31" s="8" t="s">
        <v>2</v>
      </c>
      <c r="CZ31" s="8" t="s">
        <v>1</v>
      </c>
      <c r="DA31" s="8" t="s">
        <v>1</v>
      </c>
      <c r="DB31" s="8" t="s">
        <v>2</v>
      </c>
      <c r="DC31" s="8" t="s">
        <v>2</v>
      </c>
      <c r="DD31" s="8" t="s">
        <v>1</v>
      </c>
      <c r="DE31" s="8"/>
      <c r="DF31" s="8"/>
      <c r="DG31" s="8" t="s">
        <v>1</v>
      </c>
      <c r="DH31" s="8" t="s">
        <v>1</v>
      </c>
      <c r="DI31" s="8"/>
      <c r="DJ31" s="8"/>
      <c r="DK31" s="8"/>
      <c r="DL31" s="8" t="s">
        <v>2</v>
      </c>
      <c r="DM31" s="2">
        <f>COUNTIF(CR31:DL31,"a")</f>
        <v>9</v>
      </c>
      <c r="DN31" s="2"/>
      <c r="DO31" s="8" t="s">
        <v>2</v>
      </c>
      <c r="DP31" s="8" t="s">
        <v>2</v>
      </c>
      <c r="DQ31" s="2">
        <f>-COUNTIF(DO31:DP31,"a")</f>
        <v>0</v>
      </c>
      <c r="DR31" s="2"/>
      <c r="DT31" s="3">
        <f>IF($C31="ab","ab",SUM(O31,BM31,BQ31,CP31,DM31,DQ31))</f>
        <v>37</v>
      </c>
      <c r="DU31" s="3">
        <f>IF($C31="ab","ab",MIN(20,ROUNDUP(DT31/83*20.199999999999999)))</f>
        <v>10</v>
      </c>
    </row>
    <row r="32" spans="1:256" ht="13.5">
      <c r="A32" s="13">
        <v>21380</v>
      </c>
      <c r="B32" s="13"/>
      <c r="C32" s="8" t="s">
        <v>1</v>
      </c>
      <c r="D32" s="8" t="s">
        <v>1</v>
      </c>
      <c r="E32" s="8" t="s">
        <v>1</v>
      </c>
      <c r="F32" s="8" t="s">
        <v>1</v>
      </c>
      <c r="G32" s="8" t="s">
        <v>1</v>
      </c>
      <c r="H32" s="8" t="s">
        <v>1</v>
      </c>
      <c r="I32" s="8" t="s">
        <v>1</v>
      </c>
      <c r="J32" s="8" t="s">
        <v>1</v>
      </c>
      <c r="K32" s="8" t="s">
        <v>2</v>
      </c>
      <c r="L32" s="8" t="s">
        <v>2</v>
      </c>
      <c r="M32" s="8" t="s">
        <v>2</v>
      </c>
      <c r="N32" s="8" t="s">
        <v>2</v>
      </c>
      <c r="O32">
        <f>COUNTIF(C32:N32,"a")</f>
        <v>8</v>
      </c>
      <c r="Q32" s="8" t="s">
        <v>1</v>
      </c>
      <c r="R32" s="8" t="s">
        <v>1</v>
      </c>
      <c r="S32" s="8"/>
      <c r="T32" s="8" t="s">
        <v>1</v>
      </c>
      <c r="U32" s="8" t="s">
        <v>1</v>
      </c>
      <c r="V32" s="8"/>
      <c r="W32" s="8"/>
      <c r="X32" s="8" t="s">
        <v>2</v>
      </c>
      <c r="Y32" s="8" t="s">
        <v>2</v>
      </c>
      <c r="Z32" s="8" t="s">
        <v>1</v>
      </c>
      <c r="AA32" s="8"/>
      <c r="AB32" s="8" t="s">
        <v>1</v>
      </c>
      <c r="AC32" s="8"/>
      <c r="AD32" s="8" t="s">
        <v>1</v>
      </c>
      <c r="AE32" s="8"/>
      <c r="AF32" s="8" t="s">
        <v>1</v>
      </c>
      <c r="AG32" s="8" t="s">
        <v>2</v>
      </c>
      <c r="AH32" s="8"/>
      <c r="AI32" s="8"/>
      <c r="AJ32" s="8"/>
      <c r="AK32" s="8"/>
      <c r="AL32" s="8"/>
      <c r="AM32" s="8"/>
      <c r="AN32" s="8"/>
      <c r="AO32" s="8" t="s">
        <v>2</v>
      </c>
      <c r="AP32" s="8"/>
      <c r="AQ32" s="8"/>
      <c r="AR32" s="8"/>
      <c r="AS32" s="8"/>
      <c r="AT32" s="8" t="s">
        <v>1</v>
      </c>
      <c r="AU32" s="8" t="s">
        <v>1</v>
      </c>
      <c r="AV32" s="8" t="s">
        <v>1</v>
      </c>
      <c r="AW32" s="8" t="s">
        <v>1</v>
      </c>
      <c r="AX32" s="8" t="s">
        <v>1</v>
      </c>
      <c r="AY32" s="8" t="s">
        <v>2</v>
      </c>
      <c r="AZ32" s="8"/>
      <c r="BA32" s="8"/>
      <c r="BB32" s="8"/>
      <c r="BC32" s="8"/>
      <c r="BD32" s="8"/>
      <c r="BE32" s="8"/>
      <c r="BF32" s="8" t="s">
        <v>1</v>
      </c>
      <c r="BG32" s="8" t="s">
        <v>1</v>
      </c>
      <c r="BH32" s="8" t="s">
        <v>1</v>
      </c>
      <c r="BI32" s="8"/>
      <c r="BJ32" s="8"/>
      <c r="BK32" s="8"/>
      <c r="BL32" s="8"/>
      <c r="BM32">
        <f>COUNTIF(Q32:BL32,"a")</f>
        <v>16</v>
      </c>
      <c r="BO32" s="8" t="s">
        <v>1</v>
      </c>
      <c r="BP32" s="8" t="s">
        <v>2</v>
      </c>
      <c r="BQ32">
        <f>-COUNTIF(BO32:BP32,"a")</f>
        <v>-1</v>
      </c>
      <c r="BS32" s="8" t="s">
        <v>1</v>
      </c>
      <c r="BT32" s="8" t="s">
        <v>1</v>
      </c>
      <c r="BU32" s="8" t="s">
        <v>1</v>
      </c>
      <c r="BV32" s="8" t="s">
        <v>1</v>
      </c>
      <c r="BW32" s="8" t="s">
        <v>2</v>
      </c>
      <c r="BX32" s="8" t="s">
        <v>1</v>
      </c>
      <c r="BY32" s="8" t="s">
        <v>1</v>
      </c>
      <c r="BZ32" s="8" t="s">
        <v>1</v>
      </c>
      <c r="CA32" s="8" t="s">
        <v>2</v>
      </c>
      <c r="CB32" s="8" t="s">
        <v>2</v>
      </c>
      <c r="CC32" s="8" t="s">
        <v>1</v>
      </c>
      <c r="CD32" s="8" t="s">
        <v>1</v>
      </c>
      <c r="CE32" s="8" t="s">
        <v>1</v>
      </c>
      <c r="CF32" s="8" t="s">
        <v>1</v>
      </c>
      <c r="CG32" s="8" t="s">
        <v>1</v>
      </c>
      <c r="CH32" s="8" t="s">
        <v>1</v>
      </c>
      <c r="CI32" s="8" t="s">
        <v>1</v>
      </c>
      <c r="CJ32" s="8" t="s">
        <v>1</v>
      </c>
      <c r="CK32" s="8" t="s">
        <v>1</v>
      </c>
      <c r="CL32" s="8" t="s">
        <v>1</v>
      </c>
      <c r="CM32" s="8" t="s">
        <v>1</v>
      </c>
      <c r="CN32" s="8" t="s">
        <v>1</v>
      </c>
      <c r="CO32" s="8" t="s">
        <v>1</v>
      </c>
      <c r="CP32" s="2">
        <f>COUNTIF(BS32:CO32,"a")</f>
        <v>20</v>
      </c>
      <c r="CQ32" s="2"/>
      <c r="CR32" s="8" t="s">
        <v>1</v>
      </c>
      <c r="CS32" s="8" t="s">
        <v>2</v>
      </c>
      <c r="CT32" s="8" t="s">
        <v>2</v>
      </c>
      <c r="CU32" s="8" t="s">
        <v>2</v>
      </c>
      <c r="CV32" s="8" t="s">
        <v>1</v>
      </c>
      <c r="CW32" s="8" t="s">
        <v>1</v>
      </c>
      <c r="CX32" s="8" t="s">
        <v>1</v>
      </c>
      <c r="CY32" s="8" t="s">
        <v>1</v>
      </c>
      <c r="CZ32" s="8" t="s">
        <v>1</v>
      </c>
      <c r="DA32" s="8" t="s">
        <v>1</v>
      </c>
      <c r="DB32" s="8"/>
      <c r="DC32" s="8"/>
      <c r="DD32" s="8"/>
      <c r="DE32" s="8"/>
      <c r="DF32" s="8"/>
      <c r="DG32" s="8" t="s">
        <v>1</v>
      </c>
      <c r="DH32" s="8" t="s">
        <v>1</v>
      </c>
      <c r="DI32" s="8"/>
      <c r="DJ32" s="8"/>
      <c r="DK32" s="8"/>
      <c r="DL32" s="8" t="s">
        <v>1</v>
      </c>
      <c r="DM32" s="2">
        <f>COUNTIF(CR32:DL32,"a")</f>
        <v>10</v>
      </c>
      <c r="DN32" s="2"/>
      <c r="DO32" s="8" t="s">
        <v>2</v>
      </c>
      <c r="DP32" s="8" t="s">
        <v>2</v>
      </c>
      <c r="DQ32" s="2">
        <f>-COUNTIF(DO32:DP32,"a")</f>
        <v>0</v>
      </c>
      <c r="DR32" s="2"/>
      <c r="DT32" s="3">
        <f>IF($C32="ab","ab",SUM(O32,BM32,BQ32,CP32,DM32,DQ32))</f>
        <v>53</v>
      </c>
      <c r="DU32" s="3">
        <f>IF($C32="ab","ab",MIN(20,ROUNDUP(DT32/83*20.199999999999999)))</f>
        <v>13</v>
      </c>
    </row>
    <row r="33" spans="1:256" ht="13.5">
      <c r="A33" s="13">
        <v>21420</v>
      </c>
      <c r="B33" s="13"/>
      <c r="C33" s="8" t="s">
        <v>2</v>
      </c>
      <c r="D33" s="8" t="s">
        <v>2</v>
      </c>
      <c r="E33" s="8" t="s">
        <v>2</v>
      </c>
      <c r="F33" s="8" t="s">
        <v>2</v>
      </c>
      <c r="G33" s="8" t="s">
        <v>1</v>
      </c>
      <c r="H33" s="8" t="s">
        <v>1</v>
      </c>
      <c r="I33" s="8" t="s">
        <v>1</v>
      </c>
      <c r="J33" s="8" t="s">
        <v>1</v>
      </c>
      <c r="K33" s="8" t="s">
        <v>2</v>
      </c>
      <c r="L33" s="8" t="s">
        <v>2</v>
      </c>
      <c r="M33" s="8" t="s">
        <v>2</v>
      </c>
      <c r="N33" s="8" t="s">
        <v>2</v>
      </c>
      <c r="O33">
        <f>COUNTIF(C33:N33,"a")</f>
        <v>4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 t="s">
        <v>1</v>
      </c>
      <c r="AG33" s="8"/>
      <c r="AH33" s="8"/>
      <c r="AI33" s="8"/>
      <c r="AJ33" s="8"/>
      <c r="AK33" s="8"/>
      <c r="AL33" s="8"/>
      <c r="AM33" s="8"/>
      <c r="AN33" s="8"/>
      <c r="AO33" s="8" t="s">
        <v>2</v>
      </c>
      <c r="AP33" s="8"/>
      <c r="AQ33" s="8"/>
      <c r="AR33" s="8"/>
      <c r="AS33" s="8"/>
      <c r="AT33" s="8" t="s">
        <v>1</v>
      </c>
      <c r="AU33" s="8" t="s">
        <v>1</v>
      </c>
      <c r="AV33" s="8"/>
      <c r="AW33" s="8" t="s">
        <v>1</v>
      </c>
      <c r="AX33" s="8" t="s">
        <v>1</v>
      </c>
      <c r="AY33" s="8"/>
      <c r="AZ33" s="8"/>
      <c r="BA33" s="8"/>
      <c r="BB33" s="8"/>
      <c r="BC33" s="8" t="s">
        <v>1</v>
      </c>
      <c r="BD33" s="8"/>
      <c r="BE33" s="8"/>
      <c r="BF33" s="8"/>
      <c r="BG33" s="8"/>
      <c r="BH33" s="8"/>
      <c r="BI33" s="8"/>
      <c r="BJ33" s="8"/>
      <c r="BK33" s="8"/>
      <c r="BL33" s="8"/>
      <c r="BM33">
        <f>COUNTIF(Q33:BL33,"a")</f>
        <v>6</v>
      </c>
      <c r="BO33" s="8" t="s">
        <v>1</v>
      </c>
      <c r="BP33" s="8" t="s">
        <v>1</v>
      </c>
      <c r="BQ33">
        <f>-COUNTIF(BO33:BP33,"a")</f>
        <v>-2</v>
      </c>
      <c r="BS33" s="8" t="s">
        <v>1</v>
      </c>
      <c r="BT33" s="8" t="s">
        <v>1</v>
      </c>
      <c r="BU33" s="8" t="s">
        <v>1</v>
      </c>
      <c r="BV33" s="8" t="s">
        <v>1</v>
      </c>
      <c r="BW33" s="8" t="s">
        <v>1</v>
      </c>
      <c r="BX33" s="8" t="s">
        <v>1</v>
      </c>
      <c r="BY33" s="8" t="s">
        <v>1</v>
      </c>
      <c r="BZ33" s="8" t="s">
        <v>1</v>
      </c>
      <c r="CA33" s="8" t="s">
        <v>1</v>
      </c>
      <c r="CB33" s="8" t="s">
        <v>1</v>
      </c>
      <c r="CC33" s="8" t="s">
        <v>1</v>
      </c>
      <c r="CD33" s="8" t="s">
        <v>1</v>
      </c>
      <c r="CE33" s="8" t="s">
        <v>2</v>
      </c>
      <c r="CF33" s="8" t="s">
        <v>1</v>
      </c>
      <c r="CG33" s="8" t="s">
        <v>1</v>
      </c>
      <c r="CH33" s="8"/>
      <c r="CI33" s="8"/>
      <c r="CJ33" s="8" t="s">
        <v>2</v>
      </c>
      <c r="CK33" s="8"/>
      <c r="CL33" s="8"/>
      <c r="CM33" s="8" t="s">
        <v>1</v>
      </c>
      <c r="CN33" s="8"/>
      <c r="CO33" s="8"/>
      <c r="CP33" s="2">
        <f>COUNTIF(BS33:CO33,"a")</f>
        <v>15</v>
      </c>
      <c r="CQ33" s="2"/>
      <c r="CR33" s="8"/>
      <c r="CS33" s="8"/>
      <c r="CT33" s="8"/>
      <c r="CU33" s="8"/>
      <c r="CV33" s="8"/>
      <c r="CW33" s="8"/>
      <c r="CX33" s="8"/>
      <c r="CY33" s="8"/>
      <c r="CZ33" s="8"/>
      <c r="DA33" s="8" t="s">
        <v>1</v>
      </c>
      <c r="DB33" s="8"/>
      <c r="DC33" s="8"/>
      <c r="DD33" s="8"/>
      <c r="DE33" s="8"/>
      <c r="DF33" s="8"/>
      <c r="DG33" s="8"/>
      <c r="DH33" s="8" t="s">
        <v>2</v>
      </c>
      <c r="DI33" s="8"/>
      <c r="DJ33" s="8"/>
      <c r="DK33" s="8"/>
      <c r="DL33" s="8" t="s">
        <v>2</v>
      </c>
      <c r="DM33" s="2">
        <f>COUNTIF(CR33:DL33,"a")</f>
        <v>1</v>
      </c>
      <c r="DN33" s="2"/>
      <c r="DO33" s="8" t="s">
        <v>2</v>
      </c>
      <c r="DP33" s="8" t="s">
        <v>2</v>
      </c>
      <c r="DQ33" s="2">
        <f>-COUNTIF(DO33:DP33,"a")</f>
        <v>0</v>
      </c>
      <c r="DR33" s="2"/>
      <c r="DT33" s="3">
        <f>IF($C33="ab","ab",SUM(O33,BM33,BQ33,CP33,DM33,DQ33))</f>
        <v>24</v>
      </c>
      <c r="DU33" s="3">
        <f>IF($C33="ab","ab",MIN(20,ROUNDUP(DT33/83*20.199999999999999)))</f>
        <v>6</v>
      </c>
    </row>
    <row r="34" spans="1:256" ht="13.5">
      <c r="A34" s="13">
        <v>21440</v>
      </c>
      <c r="B34" s="13"/>
      <c r="C34" s="8" t="s">
        <v>1</v>
      </c>
      <c r="D34" s="8" t="s">
        <v>1</v>
      </c>
      <c r="E34" s="8" t="s">
        <v>1</v>
      </c>
      <c r="F34" s="8" t="s">
        <v>1</v>
      </c>
      <c r="G34" s="8" t="s">
        <v>1</v>
      </c>
      <c r="H34" s="8" t="s">
        <v>1</v>
      </c>
      <c r="I34" s="8" t="s">
        <v>1</v>
      </c>
      <c r="J34" s="8" t="s">
        <v>1</v>
      </c>
      <c r="K34" s="8" t="s">
        <v>2</v>
      </c>
      <c r="L34" s="8" t="s">
        <v>2</v>
      </c>
      <c r="M34" s="8" t="s">
        <v>2</v>
      </c>
      <c r="N34" s="8" t="s">
        <v>2</v>
      </c>
      <c r="O34">
        <f>COUNTIF(C34:N34,"a")</f>
        <v>8</v>
      </c>
      <c r="Q34" s="8" t="s">
        <v>1</v>
      </c>
      <c r="R34" s="8" t="s">
        <v>1</v>
      </c>
      <c r="S34" s="8"/>
      <c r="T34" s="8" t="s">
        <v>1</v>
      </c>
      <c r="U34" s="8" t="s">
        <v>1</v>
      </c>
      <c r="V34" s="8"/>
      <c r="W34" s="8"/>
      <c r="X34" s="8" t="s">
        <v>2</v>
      </c>
      <c r="Y34" s="8" t="s">
        <v>2</v>
      </c>
      <c r="Z34" s="8"/>
      <c r="AA34" s="8"/>
      <c r="AB34" s="8"/>
      <c r="AC34" s="8"/>
      <c r="AD34" s="8" t="s">
        <v>1</v>
      </c>
      <c r="AE34" s="8"/>
      <c r="AF34" s="8" t="s">
        <v>1</v>
      </c>
      <c r="AG34" s="8" t="s">
        <v>1</v>
      </c>
      <c r="AH34" s="8" t="s">
        <v>1</v>
      </c>
      <c r="AI34" s="8" t="s">
        <v>1</v>
      </c>
      <c r="AJ34" s="8" t="s">
        <v>1</v>
      </c>
      <c r="AK34" s="8" t="s">
        <v>2</v>
      </c>
      <c r="AL34" s="8"/>
      <c r="AM34" s="8"/>
      <c r="AN34" s="8" t="s">
        <v>2</v>
      </c>
      <c r="AO34" s="8" t="s">
        <v>1</v>
      </c>
      <c r="AP34" s="8" t="s">
        <v>1</v>
      </c>
      <c r="AQ34" s="8" t="s">
        <v>2</v>
      </c>
      <c r="AR34" s="8" t="s">
        <v>2</v>
      </c>
      <c r="AS34" s="8" t="s">
        <v>2</v>
      </c>
      <c r="AT34" s="8"/>
      <c r="AU34" s="8"/>
      <c r="AV34" s="8" t="s">
        <v>1</v>
      </c>
      <c r="AW34" s="8" t="s">
        <v>1</v>
      </c>
      <c r="AX34" s="8"/>
      <c r="AY34" s="8"/>
      <c r="AZ34" s="8"/>
      <c r="BA34" s="8"/>
      <c r="BB34" s="8"/>
      <c r="BC34" s="8" t="s">
        <v>2</v>
      </c>
      <c r="BD34" s="8"/>
      <c r="BE34" s="8"/>
      <c r="BF34" s="8"/>
      <c r="BG34" s="8"/>
      <c r="BH34" s="8"/>
      <c r="BI34" s="8"/>
      <c r="BJ34" s="8"/>
      <c r="BK34" s="8"/>
      <c r="BL34" s="8"/>
      <c r="BM34">
        <f>COUNTIF(Q34:BL34,"a")</f>
        <v>14</v>
      </c>
      <c r="BO34" s="8" t="s">
        <v>1</v>
      </c>
      <c r="BP34" s="8" t="s">
        <v>2</v>
      </c>
      <c r="BQ34">
        <f>-COUNTIF(BO34:BP34,"a")</f>
        <v>-1</v>
      </c>
      <c r="BS34" s="8" t="s">
        <v>1</v>
      </c>
      <c r="BT34" s="8" t="s">
        <v>1</v>
      </c>
      <c r="BU34" s="8" t="s">
        <v>1</v>
      </c>
      <c r="BV34" s="8" t="s">
        <v>1</v>
      </c>
      <c r="BW34" s="8" t="s">
        <v>1</v>
      </c>
      <c r="BX34" s="8" t="s">
        <v>1</v>
      </c>
      <c r="BY34" s="8" t="s">
        <v>1</v>
      </c>
      <c r="BZ34" s="8" t="s">
        <v>1</v>
      </c>
      <c r="CA34" s="8" t="s">
        <v>1</v>
      </c>
      <c r="CB34" s="8" t="s">
        <v>1</v>
      </c>
      <c r="CC34" s="8" t="s">
        <v>1</v>
      </c>
      <c r="CD34" s="8" t="s">
        <v>1</v>
      </c>
      <c r="CE34" s="8" t="s">
        <v>1</v>
      </c>
      <c r="CF34" s="8" t="s">
        <v>1</v>
      </c>
      <c r="CG34" s="8" t="s">
        <v>1</v>
      </c>
      <c r="CH34" s="8" t="s">
        <v>1</v>
      </c>
      <c r="CI34" s="8" t="s">
        <v>1</v>
      </c>
      <c r="CJ34" s="8" t="s">
        <v>1</v>
      </c>
      <c r="CK34" s="8" t="s">
        <v>1</v>
      </c>
      <c r="CL34" s="8" t="s">
        <v>1</v>
      </c>
      <c r="CM34" s="8" t="s">
        <v>2</v>
      </c>
      <c r="CN34" s="8" t="s">
        <v>2</v>
      </c>
      <c r="CO34" s="8" t="s">
        <v>1</v>
      </c>
      <c r="CP34" s="2">
        <f>COUNTIF(BS34:CO34,"a")</f>
        <v>21</v>
      </c>
      <c r="CQ34" s="2"/>
      <c r="CR34" s="8"/>
      <c r="CS34" s="8" t="s">
        <v>2</v>
      </c>
      <c r="CT34" s="8" t="s">
        <v>2</v>
      </c>
      <c r="CU34" s="8" t="s">
        <v>2</v>
      </c>
      <c r="CV34" s="8" t="s">
        <v>1</v>
      </c>
      <c r="CW34" s="8" t="s">
        <v>1</v>
      </c>
      <c r="CX34" s="8" t="s">
        <v>1</v>
      </c>
      <c r="CY34" s="8" t="s">
        <v>1</v>
      </c>
      <c r="CZ34" s="8" t="s">
        <v>1</v>
      </c>
      <c r="DA34" s="8" t="s">
        <v>1</v>
      </c>
      <c r="DB34" s="8"/>
      <c r="DC34" s="8"/>
      <c r="DD34" s="8"/>
      <c r="DE34" s="8"/>
      <c r="DF34" s="8"/>
      <c r="DG34" s="8" t="s">
        <v>2</v>
      </c>
      <c r="DH34" s="8" t="s">
        <v>2</v>
      </c>
      <c r="DI34" s="8"/>
      <c r="DJ34" s="8"/>
      <c r="DK34" s="8"/>
      <c r="DL34" s="8"/>
      <c r="DM34" s="2">
        <f>COUNTIF(CR34:DL34,"a")</f>
        <v>6</v>
      </c>
      <c r="DN34" s="2"/>
      <c r="DO34" s="8" t="s">
        <v>2</v>
      </c>
      <c r="DP34" s="8" t="s">
        <v>1</v>
      </c>
      <c r="DQ34" s="2">
        <f>-COUNTIF(DO34:DP34,"a")</f>
        <v>-1</v>
      </c>
      <c r="DR34" s="2"/>
      <c r="DT34" s="3">
        <f>IF($C34="ab","ab",SUM(O34,BM34,BQ34,CP34,DM34,DQ34))</f>
        <v>47</v>
      </c>
      <c r="DU34" s="3">
        <f>IF($C34="ab","ab",MIN(20,ROUNDUP(DT34/83*20.199999999999999)))</f>
        <v>12</v>
      </c>
    </row>
    <row r="35" spans="1:256" ht="13.5">
      <c r="A35" s="13">
        <v>21510</v>
      </c>
      <c r="B35" s="13"/>
      <c r="C35" s="8" t="s">
        <v>1</v>
      </c>
      <c r="D35" s="8" t="s">
        <v>1</v>
      </c>
      <c r="E35" s="8" t="s">
        <v>1</v>
      </c>
      <c r="F35" s="8" t="s">
        <v>1</v>
      </c>
      <c r="G35" s="8" t="s">
        <v>1</v>
      </c>
      <c r="H35" s="8" t="s">
        <v>1</v>
      </c>
      <c r="I35" s="8" t="s">
        <v>1</v>
      </c>
      <c r="J35" s="8" t="s">
        <v>1</v>
      </c>
      <c r="K35" s="8" t="s">
        <v>2</v>
      </c>
      <c r="L35" s="8" t="s">
        <v>2</v>
      </c>
      <c r="M35" s="8" t="s">
        <v>2</v>
      </c>
      <c r="N35" s="8" t="s">
        <v>2</v>
      </c>
      <c r="O35">
        <f>COUNTIF(C35:N35,"a")</f>
        <v>8</v>
      </c>
      <c r="Q35" s="8" t="s">
        <v>1</v>
      </c>
      <c r="R35" s="8" t="s">
        <v>1</v>
      </c>
      <c r="S35" s="8"/>
      <c r="T35" s="8" t="s">
        <v>1</v>
      </c>
      <c r="U35" s="8" t="s">
        <v>1</v>
      </c>
      <c r="V35" s="8"/>
      <c r="W35" s="8"/>
      <c r="X35" s="8" t="s">
        <v>2</v>
      </c>
      <c r="Y35" s="8" t="s">
        <v>1</v>
      </c>
      <c r="Z35" s="8" t="s">
        <v>1</v>
      </c>
      <c r="AA35" s="8"/>
      <c r="AB35" s="8" t="s">
        <v>1</v>
      </c>
      <c r="AC35" s="8" t="s">
        <v>2</v>
      </c>
      <c r="AD35" s="8" t="s">
        <v>1</v>
      </c>
      <c r="AE35" s="8" t="s">
        <v>2</v>
      </c>
      <c r="AF35" s="8" t="s">
        <v>1</v>
      </c>
      <c r="AG35" s="8" t="s">
        <v>2</v>
      </c>
      <c r="AH35" s="8"/>
      <c r="AI35" s="8"/>
      <c r="AJ35" s="8"/>
      <c r="AK35" s="8"/>
      <c r="AL35" s="8"/>
      <c r="AM35" s="8"/>
      <c r="AN35" s="8"/>
      <c r="AO35" s="8" t="s">
        <v>1</v>
      </c>
      <c r="AP35" s="8" t="s">
        <v>1</v>
      </c>
      <c r="AQ35" s="8" t="s">
        <v>1</v>
      </c>
      <c r="AR35" s="8" t="s">
        <v>2</v>
      </c>
      <c r="AS35" s="8" t="s">
        <v>2</v>
      </c>
      <c r="AT35" s="8" t="s">
        <v>1</v>
      </c>
      <c r="AU35" s="8" t="s">
        <v>1</v>
      </c>
      <c r="AV35" s="8" t="s">
        <v>1</v>
      </c>
      <c r="AW35" s="8" t="s">
        <v>1</v>
      </c>
      <c r="AX35" s="8" t="s">
        <v>2</v>
      </c>
      <c r="AY35" s="8"/>
      <c r="AZ35" s="8"/>
      <c r="BA35" s="8"/>
      <c r="BB35" s="8"/>
      <c r="BC35" s="8" t="s">
        <v>2</v>
      </c>
      <c r="BD35" s="8"/>
      <c r="BE35" s="8"/>
      <c r="BF35" s="8" t="s">
        <v>2</v>
      </c>
      <c r="BG35" s="8" t="s">
        <v>2</v>
      </c>
      <c r="BH35" s="8" t="s">
        <v>2</v>
      </c>
      <c r="BI35" s="8"/>
      <c r="BJ35" s="8"/>
      <c r="BK35" s="8"/>
      <c r="BL35" s="8"/>
      <c r="BM35">
        <f>COUNTIF(Q35:BL35,"a")</f>
        <v>16</v>
      </c>
      <c r="BO35" s="8" t="s">
        <v>1</v>
      </c>
      <c r="BP35" s="8" t="s">
        <v>2</v>
      </c>
      <c r="BQ35">
        <f>-COUNTIF(BO35:BP35,"a")</f>
        <v>-1</v>
      </c>
      <c r="BS35" s="8" t="s">
        <v>1</v>
      </c>
      <c r="BT35" s="8" t="s">
        <v>1</v>
      </c>
      <c r="BU35" s="8" t="s">
        <v>1</v>
      </c>
      <c r="BV35" s="8" t="s">
        <v>1</v>
      </c>
      <c r="BW35" s="8" t="s">
        <v>1</v>
      </c>
      <c r="BX35" s="8" t="s">
        <v>1</v>
      </c>
      <c r="BY35" s="8" t="s">
        <v>2</v>
      </c>
      <c r="BZ35" s="8" t="s">
        <v>1</v>
      </c>
      <c r="CA35" s="8" t="s">
        <v>1</v>
      </c>
      <c r="CB35" s="8" t="s">
        <v>1</v>
      </c>
      <c r="CC35" s="8" t="s">
        <v>1</v>
      </c>
      <c r="CD35" s="8" t="s">
        <v>1</v>
      </c>
      <c r="CE35" s="8" t="s">
        <v>1</v>
      </c>
      <c r="CF35" s="8" t="s">
        <v>1</v>
      </c>
      <c r="CG35" s="8" t="s">
        <v>1</v>
      </c>
      <c r="CH35" s="8" t="s">
        <v>1</v>
      </c>
      <c r="CI35" s="8" t="s">
        <v>1</v>
      </c>
      <c r="CJ35" s="8" t="s">
        <v>1</v>
      </c>
      <c r="CK35" s="8" t="s">
        <v>1</v>
      </c>
      <c r="CL35" s="8" t="s">
        <v>1</v>
      </c>
      <c r="CM35" s="8" t="s">
        <v>1</v>
      </c>
      <c r="CN35" s="8" t="s">
        <v>1</v>
      </c>
      <c r="CO35" s="8" t="s">
        <v>1</v>
      </c>
      <c r="CP35" s="2">
        <f>COUNTIF(BS35:CO35,"a")</f>
        <v>22</v>
      </c>
      <c r="CQ35" s="2"/>
      <c r="CR35" s="8" t="s">
        <v>1</v>
      </c>
      <c r="CS35" s="8" t="s">
        <v>2</v>
      </c>
      <c r="CT35" s="8" t="s">
        <v>2</v>
      </c>
      <c r="CU35" s="8" t="s">
        <v>2</v>
      </c>
      <c r="CV35" s="8" t="s">
        <v>1</v>
      </c>
      <c r="CW35" s="8" t="s">
        <v>1</v>
      </c>
      <c r="CX35" s="8" t="s">
        <v>1</v>
      </c>
      <c r="CY35" s="8" t="s">
        <v>1</v>
      </c>
      <c r="CZ35" s="8" t="s">
        <v>1</v>
      </c>
      <c r="DA35" s="8" t="s">
        <v>1</v>
      </c>
      <c r="DB35" s="8"/>
      <c r="DC35" s="8"/>
      <c r="DD35" s="8"/>
      <c r="DE35" s="8"/>
      <c r="DF35" s="8"/>
      <c r="DG35" s="8" t="s">
        <v>2</v>
      </c>
      <c r="DH35" s="8" t="s">
        <v>2</v>
      </c>
      <c r="DI35" s="8"/>
      <c r="DJ35" s="8"/>
      <c r="DK35" s="8"/>
      <c r="DL35" s="8" t="s">
        <v>1</v>
      </c>
      <c r="DM35" s="2">
        <f>COUNTIF(CR35:DL35,"a")</f>
        <v>8</v>
      </c>
      <c r="DN35" s="2"/>
      <c r="DO35" s="8" t="s">
        <v>2</v>
      </c>
      <c r="DP35" s="8" t="s">
        <v>2</v>
      </c>
      <c r="DQ35" s="2">
        <f>-COUNTIF(DO35:DP35,"a")</f>
        <v>0</v>
      </c>
      <c r="DR35" s="2"/>
      <c r="DT35" s="3">
        <f>IF($C35="ab","ab",SUM(O35,BM35,BQ35,CP35,DM35,DQ35))</f>
        <v>53</v>
      </c>
      <c r="DU35" s="3">
        <f>IF($C35="ab","ab",MIN(20,ROUNDUP(DT35/83*20.199999999999999)))</f>
        <v>13</v>
      </c>
    </row>
    <row r="36" spans="1:256" ht="13.5">
      <c r="A36" s="13">
        <v>21550</v>
      </c>
      <c r="B36" s="13"/>
      <c r="C36" s="8" t="s">
        <v>1</v>
      </c>
      <c r="D36" s="8" t="s">
        <v>1</v>
      </c>
      <c r="E36" s="8" t="s">
        <v>1</v>
      </c>
      <c r="F36" s="8" t="s">
        <v>1</v>
      </c>
      <c r="G36" s="8" t="s">
        <v>1</v>
      </c>
      <c r="H36" s="8" t="s">
        <v>1</v>
      </c>
      <c r="I36" s="8" t="s">
        <v>1</v>
      </c>
      <c r="J36" s="8" t="s">
        <v>1</v>
      </c>
      <c r="K36" s="8" t="s">
        <v>2</v>
      </c>
      <c r="L36" s="8" t="s">
        <v>2</v>
      </c>
      <c r="M36" s="8" t="s">
        <v>2</v>
      </c>
      <c r="N36" s="8" t="s">
        <v>2</v>
      </c>
      <c r="O36">
        <f>COUNTIF(C36:N36,"a")</f>
        <v>8</v>
      </c>
      <c r="Q36" s="8" t="s">
        <v>1</v>
      </c>
      <c r="R36" s="8" t="s">
        <v>1</v>
      </c>
      <c r="S36" s="8" t="s">
        <v>1</v>
      </c>
      <c r="T36" s="8" t="s">
        <v>1</v>
      </c>
      <c r="U36" s="8" t="s">
        <v>1</v>
      </c>
      <c r="V36" s="8" t="s">
        <v>1</v>
      </c>
      <c r="W36" s="8" t="s">
        <v>1</v>
      </c>
      <c r="X36" s="8" t="s">
        <v>1</v>
      </c>
      <c r="Y36" s="8" t="s">
        <v>1</v>
      </c>
      <c r="Z36" s="8" t="s">
        <v>1</v>
      </c>
      <c r="AA36" s="8" t="s">
        <v>1</v>
      </c>
      <c r="AB36" s="8" t="s">
        <v>1</v>
      </c>
      <c r="AC36" s="8"/>
      <c r="AD36" s="8" t="s">
        <v>1</v>
      </c>
      <c r="AE36" s="8"/>
      <c r="AF36" s="8" t="s">
        <v>1</v>
      </c>
      <c r="AG36" s="8" t="s">
        <v>1</v>
      </c>
      <c r="AH36" s="8" t="s">
        <v>1</v>
      </c>
      <c r="AI36" s="8" t="s">
        <v>2</v>
      </c>
      <c r="AJ36" s="8" t="s">
        <v>2</v>
      </c>
      <c r="AK36" s="8" t="s">
        <v>1</v>
      </c>
      <c r="AL36" s="8" t="s">
        <v>2</v>
      </c>
      <c r="AM36" s="8" t="s">
        <v>1</v>
      </c>
      <c r="AN36" s="8" t="s">
        <v>2</v>
      </c>
      <c r="AO36" s="8" t="s">
        <v>1</v>
      </c>
      <c r="AP36" s="8" t="s">
        <v>1</v>
      </c>
      <c r="AQ36" s="8" t="s">
        <v>1</v>
      </c>
      <c r="AR36" s="8" t="s">
        <v>2</v>
      </c>
      <c r="AS36" s="8" t="s">
        <v>2</v>
      </c>
      <c r="AT36" s="8" t="s">
        <v>1</v>
      </c>
      <c r="AU36" s="8" t="s">
        <v>1</v>
      </c>
      <c r="AV36" s="8" t="s">
        <v>2</v>
      </c>
      <c r="AW36" s="8" t="s">
        <v>2</v>
      </c>
      <c r="AX36" s="8" t="s">
        <v>2</v>
      </c>
      <c r="AY36" s="8"/>
      <c r="AZ36" s="8"/>
      <c r="BA36" s="8"/>
      <c r="BB36" s="8"/>
      <c r="BC36" s="8" t="s">
        <v>1</v>
      </c>
      <c r="BD36" s="8"/>
      <c r="BE36" s="8"/>
      <c r="BF36" s="8" t="s">
        <v>1</v>
      </c>
      <c r="BG36" s="8" t="s">
        <v>1</v>
      </c>
      <c r="BH36" s="8" t="s">
        <v>1</v>
      </c>
      <c r="BI36" s="8" t="s">
        <v>1</v>
      </c>
      <c r="BJ36" s="8" t="s">
        <v>1</v>
      </c>
      <c r="BK36" s="8"/>
      <c r="BL36" s="8" t="s">
        <v>1</v>
      </c>
      <c r="BM36">
        <f>COUNTIF(Q36:BL36,"a")</f>
        <v>30</v>
      </c>
      <c r="BO36" s="8" t="s">
        <v>1</v>
      </c>
      <c r="BP36" s="8" t="s">
        <v>2</v>
      </c>
      <c r="BQ36">
        <f>-COUNTIF(BO36:BP36,"a")</f>
        <v>-1</v>
      </c>
      <c r="BS36" s="8" t="s">
        <v>2</v>
      </c>
      <c r="BT36" s="8" t="s">
        <v>2</v>
      </c>
      <c r="BU36" s="8" t="s">
        <v>1</v>
      </c>
      <c r="BV36" s="8" t="s">
        <v>1</v>
      </c>
      <c r="BW36" s="8" t="s">
        <v>1</v>
      </c>
      <c r="BX36" s="8" t="s">
        <v>1</v>
      </c>
      <c r="BY36" s="8" t="s">
        <v>1</v>
      </c>
      <c r="BZ36" s="8" t="s">
        <v>1</v>
      </c>
      <c r="CA36" s="8" t="s">
        <v>1</v>
      </c>
      <c r="CB36" s="8" t="s">
        <v>1</v>
      </c>
      <c r="CC36" s="8" t="s">
        <v>1</v>
      </c>
      <c r="CD36" s="8" t="s">
        <v>1</v>
      </c>
      <c r="CE36" s="8" t="s">
        <v>1</v>
      </c>
      <c r="CF36" s="8" t="s">
        <v>1</v>
      </c>
      <c r="CG36" s="8" t="s">
        <v>1</v>
      </c>
      <c r="CH36" s="8" t="s">
        <v>1</v>
      </c>
      <c r="CI36" s="8" t="s">
        <v>1</v>
      </c>
      <c r="CJ36" s="8" t="s">
        <v>1</v>
      </c>
      <c r="CK36" s="8" t="s">
        <v>1</v>
      </c>
      <c r="CL36" s="8" t="s">
        <v>1</v>
      </c>
      <c r="CM36" s="8" t="s">
        <v>2</v>
      </c>
      <c r="CN36" s="8" t="s">
        <v>1</v>
      </c>
      <c r="CO36" s="8" t="s">
        <v>1</v>
      </c>
      <c r="CP36" s="2">
        <f>COUNTIF(BS36:CO36,"a")</f>
        <v>20</v>
      </c>
      <c r="CQ36" s="2"/>
      <c r="CR36" s="8" t="s">
        <v>1</v>
      </c>
      <c r="CS36" s="8" t="s">
        <v>2</v>
      </c>
      <c r="CT36" s="8" t="s">
        <v>2</v>
      </c>
      <c r="CU36" s="8" t="s">
        <v>2</v>
      </c>
      <c r="CV36" s="8" t="s">
        <v>2</v>
      </c>
      <c r="CW36" s="8" t="s">
        <v>2</v>
      </c>
      <c r="CX36" s="8" t="s">
        <v>1</v>
      </c>
      <c r="CY36" s="8" t="s">
        <v>1</v>
      </c>
      <c r="CZ36" s="8" t="s">
        <v>1</v>
      </c>
      <c r="DA36" s="8" t="s">
        <v>1</v>
      </c>
      <c r="DB36" s="8" t="s">
        <v>1</v>
      </c>
      <c r="DC36" s="8" t="s">
        <v>1</v>
      </c>
      <c r="DD36" s="8" t="s">
        <v>1</v>
      </c>
      <c r="DE36" s="8"/>
      <c r="DF36" s="8"/>
      <c r="DG36" s="8" t="s">
        <v>1</v>
      </c>
      <c r="DH36" s="8" t="s">
        <v>1</v>
      </c>
      <c r="DI36" s="8"/>
      <c r="DJ36" s="8"/>
      <c r="DK36" s="8"/>
      <c r="DL36" s="8" t="s">
        <v>2</v>
      </c>
      <c r="DM36" s="2">
        <f>COUNTIF(CR36:DL36,"a")</f>
        <v>10</v>
      </c>
      <c r="DN36" s="2"/>
      <c r="DO36" s="8" t="s">
        <v>2</v>
      </c>
      <c r="DP36" s="8" t="s">
        <v>2</v>
      </c>
      <c r="DQ36" s="2">
        <f>-COUNTIF(DO36:DP36,"a")</f>
        <v>0</v>
      </c>
      <c r="DR36" s="2"/>
      <c r="DT36" s="3">
        <f>IF($C36="ab","ab",SUM(O36,BM36,BQ36,CP36,DM36,DQ36))</f>
        <v>67</v>
      </c>
      <c r="DU36" s="3">
        <f>IF($C36="ab","ab",MIN(20,ROUNDUP(DT36/83*20.199999999999999)))</f>
        <v>17</v>
      </c>
    </row>
    <row r="37" spans="1:256" ht="13.5">
      <c r="A37" s="13">
        <v>21660</v>
      </c>
      <c r="B37" s="13"/>
      <c r="C37" s="8" t="s">
        <v>1</v>
      </c>
      <c r="D37" s="8" t="s">
        <v>1</v>
      </c>
      <c r="E37" s="8" t="s">
        <v>1</v>
      </c>
      <c r="F37" s="8" t="s">
        <v>1</v>
      </c>
      <c r="G37" s="8" t="s">
        <v>1</v>
      </c>
      <c r="H37" s="8" t="s">
        <v>1</v>
      </c>
      <c r="I37" s="8" t="s">
        <v>1</v>
      </c>
      <c r="J37" s="8" t="s">
        <v>1</v>
      </c>
      <c r="K37" s="8" t="s">
        <v>2</v>
      </c>
      <c r="L37" s="8" t="s">
        <v>2</v>
      </c>
      <c r="M37" s="8" t="s">
        <v>2</v>
      </c>
      <c r="N37" s="8" t="s">
        <v>2</v>
      </c>
      <c r="O37">
        <f>COUNTIF(C37:N37,"a")</f>
        <v>8</v>
      </c>
      <c r="Q37" s="8" t="s">
        <v>1</v>
      </c>
      <c r="R37" s="8" t="s">
        <v>1</v>
      </c>
      <c r="S37" s="8"/>
      <c r="T37" s="8" t="s">
        <v>1</v>
      </c>
      <c r="U37" s="8" t="s">
        <v>1</v>
      </c>
      <c r="V37" s="8"/>
      <c r="W37" s="8"/>
      <c r="X37" s="8" t="s">
        <v>2</v>
      </c>
      <c r="Y37" s="8" t="s">
        <v>1</v>
      </c>
      <c r="Z37" s="8" t="s">
        <v>1</v>
      </c>
      <c r="AA37" s="8"/>
      <c r="AB37" s="8" t="s">
        <v>1</v>
      </c>
      <c r="AC37" s="8"/>
      <c r="AD37" s="8" t="s">
        <v>1</v>
      </c>
      <c r="AE37" s="8"/>
      <c r="AF37" s="8" t="s">
        <v>1</v>
      </c>
      <c r="AG37" s="8" t="s">
        <v>2</v>
      </c>
      <c r="AH37" s="8" t="s">
        <v>1</v>
      </c>
      <c r="AI37" s="8" t="s">
        <v>1</v>
      </c>
      <c r="AJ37" s="8" t="s">
        <v>2</v>
      </c>
      <c r="AK37" s="8" t="s">
        <v>1</v>
      </c>
      <c r="AL37" s="8" t="s">
        <v>2</v>
      </c>
      <c r="AM37" s="8" t="s">
        <v>1</v>
      </c>
      <c r="AN37" s="8" t="s">
        <v>2</v>
      </c>
      <c r="AO37" s="8" t="s">
        <v>1</v>
      </c>
      <c r="AP37" s="8" t="s">
        <v>1</v>
      </c>
      <c r="AQ37" s="8" t="s">
        <v>1</v>
      </c>
      <c r="AR37" s="8" t="s">
        <v>1</v>
      </c>
      <c r="AS37" s="8" t="s">
        <v>1</v>
      </c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>
        <f>COUNTIF(Q37:BL37,"a")</f>
        <v>18</v>
      </c>
      <c r="BO37" s="8" t="s">
        <v>2</v>
      </c>
      <c r="BP37" s="8" t="s">
        <v>2</v>
      </c>
      <c r="BQ37">
        <f>-COUNTIF(BO37:BP37,"a")</f>
        <v>0</v>
      </c>
      <c r="BS37" s="8" t="s">
        <v>2</v>
      </c>
      <c r="BT37" s="8" t="s">
        <v>2</v>
      </c>
      <c r="BU37" s="8" t="s">
        <v>2</v>
      </c>
      <c r="BV37" s="8" t="s">
        <v>2</v>
      </c>
      <c r="BW37" s="8" t="s">
        <v>1</v>
      </c>
      <c r="BX37" s="8" t="s">
        <v>1</v>
      </c>
      <c r="BY37" s="8" t="s">
        <v>1</v>
      </c>
      <c r="BZ37" s="8" t="s">
        <v>2</v>
      </c>
      <c r="CA37" s="8" t="s">
        <v>2</v>
      </c>
      <c r="CB37" s="8" t="s">
        <v>2</v>
      </c>
      <c r="CC37" s="8" t="s">
        <v>1</v>
      </c>
      <c r="CD37" s="8" t="s">
        <v>1</v>
      </c>
      <c r="CE37" s="8" t="s">
        <v>1</v>
      </c>
      <c r="CF37" s="8" t="s">
        <v>2</v>
      </c>
      <c r="CG37" s="8" t="s">
        <v>1</v>
      </c>
      <c r="CH37" s="8" t="s">
        <v>1</v>
      </c>
      <c r="CI37" s="8" t="s">
        <v>2</v>
      </c>
      <c r="CJ37" s="8" t="s">
        <v>2</v>
      </c>
      <c r="CK37" s="8" t="s">
        <v>2</v>
      </c>
      <c r="CL37" s="8" t="s">
        <v>2</v>
      </c>
      <c r="CM37" s="8" t="s">
        <v>1</v>
      </c>
      <c r="CN37" s="8" t="s">
        <v>1</v>
      </c>
      <c r="CO37" s="8" t="s">
        <v>2</v>
      </c>
      <c r="CP37" s="2">
        <f>COUNTIF(BS37:CO37,"a")</f>
        <v>10</v>
      </c>
      <c r="CQ37" s="2"/>
      <c r="CR37" s="8" t="s">
        <v>1</v>
      </c>
      <c r="CS37" s="8" t="s">
        <v>2</v>
      </c>
      <c r="CT37" s="8" t="s">
        <v>2</v>
      </c>
      <c r="CU37" s="8" t="s">
        <v>2</v>
      </c>
      <c r="CV37" s="8" t="s">
        <v>1</v>
      </c>
      <c r="CW37" s="8" t="s">
        <v>1</v>
      </c>
      <c r="CX37" s="8" t="s">
        <v>1</v>
      </c>
      <c r="CY37" s="8" t="s">
        <v>1</v>
      </c>
      <c r="CZ37" s="8" t="s">
        <v>1</v>
      </c>
      <c r="DA37" s="8" t="s">
        <v>1</v>
      </c>
      <c r="DB37" s="8"/>
      <c r="DC37" s="8"/>
      <c r="DD37" s="8"/>
      <c r="DE37" s="8"/>
      <c r="DF37" s="8"/>
      <c r="DG37" s="8" t="s">
        <v>2</v>
      </c>
      <c r="DH37" s="8" t="s">
        <v>2</v>
      </c>
      <c r="DI37" s="8"/>
      <c r="DJ37" s="8"/>
      <c r="DK37" s="8"/>
      <c r="DL37" s="8" t="s">
        <v>2</v>
      </c>
      <c r="DM37" s="2">
        <f>COUNTIF(CR37:DL37,"a")</f>
        <v>7</v>
      </c>
      <c r="DN37" s="2"/>
      <c r="DO37" s="8" t="s">
        <v>2</v>
      </c>
      <c r="DP37" s="8" t="s">
        <v>1</v>
      </c>
      <c r="DQ37" s="2">
        <f>-COUNTIF(DO37:DP37,"a")</f>
        <v>-1</v>
      </c>
      <c r="DR37" s="2"/>
      <c r="DT37" s="3">
        <f>IF($C37="ab","ab",SUM(O37,BM37,BQ37,CP37,DM37,DQ37))</f>
        <v>42</v>
      </c>
      <c r="DU37" s="3">
        <f>IF($C37="ab","ab",MIN(20,ROUNDUP(DT37/83*20.199999999999999)))</f>
        <v>11</v>
      </c>
    </row>
    <row r="38" spans="1:256" ht="13.5">
      <c r="A38" s="13">
        <v>21680</v>
      </c>
      <c r="B38" s="13"/>
      <c r="C38" s="8" t="s">
        <v>2</v>
      </c>
      <c r="D38" s="8" t="s">
        <v>2</v>
      </c>
      <c r="E38" s="8" t="s">
        <v>2</v>
      </c>
      <c r="F38" s="8" t="s">
        <v>2</v>
      </c>
      <c r="G38" s="8" t="s">
        <v>1</v>
      </c>
      <c r="H38" s="8" t="s">
        <v>1</v>
      </c>
      <c r="I38" s="8" t="s">
        <v>1</v>
      </c>
      <c r="J38" s="8" t="s">
        <v>1</v>
      </c>
      <c r="K38" s="8" t="s">
        <v>1</v>
      </c>
      <c r="L38" s="8" t="s">
        <v>1</v>
      </c>
      <c r="M38" s="8" t="s">
        <v>1</v>
      </c>
      <c r="N38" s="8" t="s">
        <v>1</v>
      </c>
      <c r="O38">
        <f>COUNTIF(C38:N38,"a")</f>
        <v>8</v>
      </c>
      <c r="Q38" s="8" t="s">
        <v>1</v>
      </c>
      <c r="R38" s="8" t="s">
        <v>1</v>
      </c>
      <c r="S38" s="8"/>
      <c r="T38" s="8" t="s">
        <v>1</v>
      </c>
      <c r="U38" s="8" t="s">
        <v>1</v>
      </c>
      <c r="V38" s="8"/>
      <c r="W38" s="8"/>
      <c r="X38" s="8" t="s">
        <v>1</v>
      </c>
      <c r="Y38" s="8"/>
      <c r="Z38" s="8"/>
      <c r="AA38" s="8"/>
      <c r="AB38" s="8"/>
      <c r="AC38" s="8"/>
      <c r="AD38" s="8"/>
      <c r="AE38" s="8"/>
      <c r="AF38" s="8" t="s">
        <v>1</v>
      </c>
      <c r="AG38" s="8"/>
      <c r="AH38" s="8"/>
      <c r="AI38" s="8"/>
      <c r="AJ38" s="8"/>
      <c r="AK38" s="8"/>
      <c r="AL38" s="8"/>
      <c r="AM38" s="8"/>
      <c r="AN38" s="8" t="s">
        <v>2</v>
      </c>
      <c r="AO38" s="8"/>
      <c r="AP38" s="8"/>
      <c r="AQ38" s="8"/>
      <c r="AR38" s="8"/>
      <c r="AS38" s="8" t="s">
        <v>2</v>
      </c>
      <c r="AT38" s="8" t="s">
        <v>1</v>
      </c>
      <c r="AU38" s="8" t="s">
        <v>1</v>
      </c>
      <c r="AV38" s="8" t="s">
        <v>1</v>
      </c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>
        <f>COUNTIF(Q38:BL38,"a")</f>
        <v>9</v>
      </c>
      <c r="BO38" s="8" t="s">
        <v>2</v>
      </c>
      <c r="BP38" s="8" t="s">
        <v>2</v>
      </c>
      <c r="BQ38">
        <f>-COUNTIF(BO38:BP38,"a")</f>
        <v>0</v>
      </c>
      <c r="BS38" s="8" t="s">
        <v>2</v>
      </c>
      <c r="BT38" s="8" t="s">
        <v>2</v>
      </c>
      <c r="BU38" s="8" t="s">
        <v>2</v>
      </c>
      <c r="BV38" s="8" t="s">
        <v>2</v>
      </c>
      <c r="BW38" s="8" t="s">
        <v>2</v>
      </c>
      <c r="BX38" s="8" t="s">
        <v>2</v>
      </c>
      <c r="BY38" s="8" t="s">
        <v>2</v>
      </c>
      <c r="BZ38" s="8" t="s">
        <v>2</v>
      </c>
      <c r="CA38" s="8" t="s">
        <v>2</v>
      </c>
      <c r="CB38" s="8" t="s">
        <v>2</v>
      </c>
      <c r="CC38" s="8" t="s">
        <v>2</v>
      </c>
      <c r="CD38" s="8" t="s">
        <v>2</v>
      </c>
      <c r="CE38" s="8" t="s">
        <v>2</v>
      </c>
      <c r="CF38" s="8" t="s">
        <v>2</v>
      </c>
      <c r="CG38" s="8" t="s">
        <v>2</v>
      </c>
      <c r="CH38" s="8" t="s">
        <v>1</v>
      </c>
      <c r="CI38" s="8" t="s">
        <v>1</v>
      </c>
      <c r="CJ38" s="8" t="s">
        <v>2</v>
      </c>
      <c r="CK38" s="8" t="s">
        <v>1</v>
      </c>
      <c r="CL38" s="8" t="s">
        <v>1</v>
      </c>
      <c r="CM38" s="8" t="s">
        <v>1</v>
      </c>
      <c r="CN38" s="8" t="s">
        <v>2</v>
      </c>
      <c r="CO38" s="8" t="s">
        <v>1</v>
      </c>
      <c r="CP38" s="2">
        <f>COUNTIF(BS38:CO38,"a")</f>
        <v>6</v>
      </c>
      <c r="CQ38" s="2"/>
      <c r="CR38" s="8"/>
      <c r="CS38" s="8"/>
      <c r="CT38" s="8"/>
      <c r="CU38" s="8" t="s">
        <v>2</v>
      </c>
      <c r="CV38" s="8"/>
      <c r="CW38" s="8" t="s">
        <v>1</v>
      </c>
      <c r="CX38" s="8"/>
      <c r="CY38" s="8"/>
      <c r="CZ38" s="8"/>
      <c r="DA38" s="8" t="s">
        <v>2</v>
      </c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2">
        <f>COUNTIF(CR38:DL38,"a")</f>
        <v>1</v>
      </c>
      <c r="DN38" s="2"/>
      <c r="DO38" s="8" t="s">
        <v>1</v>
      </c>
      <c r="DP38" s="8" t="s">
        <v>2</v>
      </c>
      <c r="DQ38" s="2">
        <f>-COUNTIF(DO38:DP38,"a")</f>
        <v>-1</v>
      </c>
      <c r="DR38" s="2"/>
      <c r="DT38" s="3">
        <f>IF($C38="ab","ab",SUM(O38,BM38,BQ38,CP38,DM38,DQ38))</f>
        <v>23</v>
      </c>
      <c r="DU38" s="3">
        <f>IF($C38="ab","ab",MIN(20,ROUNDUP(DT38/83*20.199999999999999)))</f>
        <v>6</v>
      </c>
    </row>
    <row r="39" spans="1:256" ht="13.5">
      <c r="A39" s="13">
        <v>21720</v>
      </c>
      <c r="B39" s="13"/>
      <c r="C39" s="8" t="s">
        <v>1</v>
      </c>
      <c r="D39" s="8" t="s">
        <v>1</v>
      </c>
      <c r="E39" s="8" t="s">
        <v>1</v>
      </c>
      <c r="F39" s="8" t="s">
        <v>1</v>
      </c>
      <c r="G39" s="8" t="s">
        <v>1</v>
      </c>
      <c r="H39" s="8" t="s">
        <v>1</v>
      </c>
      <c r="I39" s="8" t="s">
        <v>1</v>
      </c>
      <c r="J39" s="8" t="s">
        <v>1</v>
      </c>
      <c r="K39" s="8" t="s">
        <v>2</v>
      </c>
      <c r="L39" s="8" t="s">
        <v>2</v>
      </c>
      <c r="M39" s="8" t="s">
        <v>2</v>
      </c>
      <c r="N39" s="8" t="s">
        <v>2</v>
      </c>
      <c r="O39">
        <f>COUNTIF(C39:N39,"a")</f>
        <v>8</v>
      </c>
      <c r="Q39" s="8" t="s">
        <v>1</v>
      </c>
      <c r="R39" s="8" t="s">
        <v>1</v>
      </c>
      <c r="S39" s="8" t="s">
        <v>1</v>
      </c>
      <c r="T39" s="8" t="s">
        <v>1</v>
      </c>
      <c r="U39" s="8" t="s">
        <v>1</v>
      </c>
      <c r="V39" s="8" t="s">
        <v>1</v>
      </c>
      <c r="W39" s="8"/>
      <c r="X39" s="8"/>
      <c r="Y39" s="8" t="s">
        <v>2</v>
      </c>
      <c r="Z39" s="8"/>
      <c r="AA39" s="8"/>
      <c r="AB39" s="8"/>
      <c r="AC39" s="8"/>
      <c r="AD39" s="8" t="s">
        <v>1</v>
      </c>
      <c r="AE39" s="8"/>
      <c r="AF39" s="8" t="s">
        <v>1</v>
      </c>
      <c r="AG39" s="8" t="s">
        <v>1</v>
      </c>
      <c r="AH39" s="8" t="s">
        <v>1</v>
      </c>
      <c r="AI39" s="8" t="s">
        <v>1</v>
      </c>
      <c r="AJ39" s="8" t="s">
        <v>2</v>
      </c>
      <c r="AK39" s="8" t="s">
        <v>1</v>
      </c>
      <c r="AL39" s="8" t="s">
        <v>2</v>
      </c>
      <c r="AM39" s="8" t="s">
        <v>1</v>
      </c>
      <c r="AN39" s="8" t="s">
        <v>1</v>
      </c>
      <c r="AO39" s="8" t="s">
        <v>1</v>
      </c>
      <c r="AP39" s="8" t="s">
        <v>1</v>
      </c>
      <c r="AQ39" s="8" t="s">
        <v>2</v>
      </c>
      <c r="AR39" s="8" t="s">
        <v>2</v>
      </c>
      <c r="AS39" s="8" t="s">
        <v>2</v>
      </c>
      <c r="AT39" s="8" t="s">
        <v>1</v>
      </c>
      <c r="AU39" s="8" t="s">
        <v>1</v>
      </c>
      <c r="AV39" s="8" t="s">
        <v>1</v>
      </c>
      <c r="AW39" s="8"/>
      <c r="AX39" s="8" t="s">
        <v>2</v>
      </c>
      <c r="AY39" s="8"/>
      <c r="AZ39" s="8"/>
      <c r="BA39" s="8"/>
      <c r="BB39" s="8"/>
      <c r="BC39" s="8" t="s">
        <v>1</v>
      </c>
      <c r="BD39" s="8"/>
      <c r="BE39" s="8"/>
      <c r="BF39" s="8" t="s">
        <v>1</v>
      </c>
      <c r="BG39" s="8" t="s">
        <v>1</v>
      </c>
      <c r="BH39" s="8" t="s">
        <v>1</v>
      </c>
      <c r="BI39" s="8"/>
      <c r="BJ39" s="8"/>
      <c r="BK39" s="8"/>
      <c r="BL39" s="8"/>
      <c r="BM39">
        <f>COUNTIF(Q39:BL39,"a")</f>
        <v>23</v>
      </c>
      <c r="BO39" s="8" t="s">
        <v>1</v>
      </c>
      <c r="BP39" s="8" t="s">
        <v>2</v>
      </c>
      <c r="BQ39">
        <f>-COUNTIF(BO39:BP39,"a")</f>
        <v>-1</v>
      </c>
      <c r="BS39" s="8" t="s">
        <v>1</v>
      </c>
      <c r="BT39" s="8" t="s">
        <v>1</v>
      </c>
      <c r="BU39" s="8" t="s">
        <v>1</v>
      </c>
      <c r="BV39" s="8" t="s">
        <v>2</v>
      </c>
      <c r="BW39" s="8" t="s">
        <v>1</v>
      </c>
      <c r="BX39" s="8" t="s">
        <v>2</v>
      </c>
      <c r="BY39" s="8" t="s">
        <v>2</v>
      </c>
      <c r="BZ39" s="8" t="s">
        <v>2</v>
      </c>
      <c r="CA39" s="8" t="s">
        <v>1</v>
      </c>
      <c r="CB39" s="8" t="s">
        <v>2</v>
      </c>
      <c r="CC39" s="8" t="s">
        <v>1</v>
      </c>
      <c r="CD39" s="8" t="s">
        <v>2</v>
      </c>
      <c r="CE39" s="8" t="s">
        <v>2</v>
      </c>
      <c r="CF39" s="8" t="s">
        <v>1</v>
      </c>
      <c r="CG39" s="8" t="s">
        <v>1</v>
      </c>
      <c r="CH39" s="8" t="s">
        <v>1</v>
      </c>
      <c r="CI39" s="8" t="s">
        <v>2</v>
      </c>
      <c r="CJ39" s="8" t="s">
        <v>1</v>
      </c>
      <c r="CK39" s="8" t="s">
        <v>1</v>
      </c>
      <c r="CL39" s="8" t="s">
        <v>2</v>
      </c>
      <c r="CM39" s="8" t="s">
        <v>1</v>
      </c>
      <c r="CN39" s="8" t="s">
        <v>1</v>
      </c>
      <c r="CO39" s="8" t="s">
        <v>2</v>
      </c>
      <c r="CP39" s="2">
        <f>COUNTIF(BS39:CO39,"a")</f>
        <v>13</v>
      </c>
      <c r="CQ39" s="2"/>
      <c r="CR39" s="8" t="s">
        <v>1</v>
      </c>
      <c r="CS39" s="8" t="s">
        <v>2</v>
      </c>
      <c r="CT39" s="8" t="s">
        <v>2</v>
      </c>
      <c r="CU39" s="8" t="s">
        <v>2</v>
      </c>
      <c r="CV39" s="8" t="s">
        <v>2</v>
      </c>
      <c r="CW39" s="8" t="s">
        <v>2</v>
      </c>
      <c r="CX39" s="8" t="s">
        <v>1</v>
      </c>
      <c r="CY39" s="8" t="s">
        <v>1</v>
      </c>
      <c r="CZ39" s="8" t="s">
        <v>1</v>
      </c>
      <c r="DA39" s="8" t="s">
        <v>1</v>
      </c>
      <c r="DB39" s="8" t="s">
        <v>1</v>
      </c>
      <c r="DC39" s="8" t="s">
        <v>1</v>
      </c>
      <c r="DD39" s="8" t="s">
        <v>1</v>
      </c>
      <c r="DE39" s="8"/>
      <c r="DF39" s="8"/>
      <c r="DG39" s="8" t="s">
        <v>1</v>
      </c>
      <c r="DH39" s="8" t="s">
        <v>1</v>
      </c>
      <c r="DI39" s="8"/>
      <c r="DJ39" s="8"/>
      <c r="DK39" s="8"/>
      <c r="DL39" s="8" t="s">
        <v>2</v>
      </c>
      <c r="DM39" s="2">
        <f>COUNTIF(CR39:DL39,"a")</f>
        <v>10</v>
      </c>
      <c r="DN39" s="2"/>
      <c r="DO39" s="8" t="s">
        <v>2</v>
      </c>
      <c r="DP39" s="8" t="s">
        <v>2</v>
      </c>
      <c r="DQ39" s="2">
        <f>-COUNTIF(DO39:DP39,"a")</f>
        <v>0</v>
      </c>
      <c r="DR39" s="2"/>
      <c r="DT39" s="3">
        <f>IF($C39="ab","ab",SUM(O39,BM39,BQ39,CP39,DM39,DQ39))</f>
        <v>53</v>
      </c>
      <c r="DU39" s="3">
        <f>IF($C39="ab","ab",MIN(20,ROUNDUP(DT39/83*20.199999999999999)))</f>
        <v>13</v>
      </c>
    </row>
    <row r="40" spans="1:256" ht="13.5">
      <c r="A40" s="13">
        <v>21730</v>
      </c>
      <c r="B40" s="13"/>
      <c r="C40" s="8" t="s">
        <v>1</v>
      </c>
      <c r="D40" s="8" t="s">
        <v>1</v>
      </c>
      <c r="E40" s="8" t="s">
        <v>1</v>
      </c>
      <c r="F40" s="8" t="s">
        <v>1</v>
      </c>
      <c r="G40" s="8" t="s">
        <v>2</v>
      </c>
      <c r="H40" s="8" t="s">
        <v>2</v>
      </c>
      <c r="I40" s="8" t="s">
        <v>2</v>
      </c>
      <c r="J40" s="8" t="s">
        <v>2</v>
      </c>
      <c r="K40" s="8" t="s">
        <v>2</v>
      </c>
      <c r="L40" s="8" t="s">
        <v>2</v>
      </c>
      <c r="M40" s="8" t="s">
        <v>2</v>
      </c>
      <c r="N40" s="8" t="s">
        <v>2</v>
      </c>
      <c r="O40">
        <f>COUNTIF(C40:N40,"a")</f>
        <v>4</v>
      </c>
      <c r="Q40" s="8" t="s">
        <v>1</v>
      </c>
      <c r="R40" s="8" t="s">
        <v>1</v>
      </c>
      <c r="S40" s="8"/>
      <c r="T40" s="8" t="s">
        <v>1</v>
      </c>
      <c r="U40" s="8" t="s">
        <v>1</v>
      </c>
      <c r="V40" s="8"/>
      <c r="W40" s="8"/>
      <c r="X40" s="8"/>
      <c r="Y40" s="8" t="s">
        <v>1</v>
      </c>
      <c r="Z40" s="8" t="s">
        <v>1</v>
      </c>
      <c r="AA40" s="8"/>
      <c r="AB40" s="8" t="s">
        <v>2</v>
      </c>
      <c r="AC40" s="8"/>
      <c r="AD40" s="8" t="s">
        <v>2</v>
      </c>
      <c r="AE40" s="8"/>
      <c r="AF40" s="8" t="s">
        <v>1</v>
      </c>
      <c r="AG40" s="8" t="s">
        <v>2</v>
      </c>
      <c r="AH40" s="8"/>
      <c r="AI40" s="8"/>
      <c r="AJ40" s="8"/>
      <c r="AK40" s="8"/>
      <c r="AL40" s="8"/>
      <c r="AM40" s="8"/>
      <c r="AN40" s="8" t="s">
        <v>2</v>
      </c>
      <c r="AO40" s="8" t="s">
        <v>2</v>
      </c>
      <c r="AP40" s="8"/>
      <c r="AQ40" s="8"/>
      <c r="AR40" s="8"/>
      <c r="AS40" s="8" t="s">
        <v>2</v>
      </c>
      <c r="AT40" s="8" t="s">
        <v>1</v>
      </c>
      <c r="AU40" s="8" t="s">
        <v>2</v>
      </c>
      <c r="AV40" s="8" t="s">
        <v>1</v>
      </c>
      <c r="AW40" s="8"/>
      <c r="AX40" s="8"/>
      <c r="AY40" s="8"/>
      <c r="AZ40" s="8"/>
      <c r="BA40" s="8"/>
      <c r="BB40" s="8"/>
      <c r="BC40" s="8" t="s">
        <v>1</v>
      </c>
      <c r="BD40" s="8"/>
      <c r="BE40" s="8"/>
      <c r="BF40" s="8" t="s">
        <v>2</v>
      </c>
      <c r="BG40" s="8" t="s">
        <v>2</v>
      </c>
      <c r="BH40" s="8" t="s">
        <v>2</v>
      </c>
      <c r="BI40" s="8"/>
      <c r="BJ40" s="8"/>
      <c r="BK40" s="8"/>
      <c r="BL40" s="8"/>
      <c r="BM40">
        <f>COUNTIF(Q40:BL40,"a")</f>
        <v>10</v>
      </c>
      <c r="BO40" s="8" t="s">
        <v>1</v>
      </c>
      <c r="BP40" s="8" t="s">
        <v>2</v>
      </c>
      <c r="BQ40">
        <f>-COUNTIF(BO40:BP40,"a")</f>
        <v>-1</v>
      </c>
      <c r="BS40" s="8" t="s">
        <v>2</v>
      </c>
      <c r="BT40" s="8" t="s">
        <v>2</v>
      </c>
      <c r="BU40" s="8" t="s">
        <v>2</v>
      </c>
      <c r="BV40" s="8" t="s">
        <v>2</v>
      </c>
      <c r="BW40" s="8" t="s">
        <v>2</v>
      </c>
      <c r="BX40" s="8" t="s">
        <v>1</v>
      </c>
      <c r="BY40" s="8" t="s">
        <v>2</v>
      </c>
      <c r="BZ40" s="8" t="s">
        <v>1</v>
      </c>
      <c r="CA40" s="8" t="s">
        <v>1</v>
      </c>
      <c r="CB40" s="8" t="s">
        <v>1</v>
      </c>
      <c r="CC40" s="8" t="s">
        <v>1</v>
      </c>
      <c r="CD40" s="8" t="s">
        <v>1</v>
      </c>
      <c r="CE40" s="8" t="s">
        <v>2</v>
      </c>
      <c r="CF40" s="8" t="s">
        <v>1</v>
      </c>
      <c r="CG40" s="8" t="s">
        <v>2</v>
      </c>
      <c r="CH40" s="8" t="s">
        <v>1</v>
      </c>
      <c r="CI40" s="8" t="s">
        <v>2</v>
      </c>
      <c r="CJ40" s="8" t="s">
        <v>2</v>
      </c>
      <c r="CK40" s="8" t="s">
        <v>1</v>
      </c>
      <c r="CL40" s="8" t="s">
        <v>2</v>
      </c>
      <c r="CM40" s="8" t="s">
        <v>2</v>
      </c>
      <c r="CN40" s="8" t="s">
        <v>1</v>
      </c>
      <c r="CO40" s="8" t="s">
        <v>1</v>
      </c>
      <c r="CP40" s="2">
        <f>COUNTIF(BS40:CO40,"a")</f>
        <v>11</v>
      </c>
      <c r="CQ40" s="2"/>
      <c r="CR40" s="8"/>
      <c r="CS40" s="8" t="s">
        <v>2</v>
      </c>
      <c r="CT40" s="8" t="s">
        <v>2</v>
      </c>
      <c r="CU40" s="8" t="s">
        <v>2</v>
      </c>
      <c r="CV40" s="8" t="s">
        <v>1</v>
      </c>
      <c r="CW40" s="8" t="s">
        <v>1</v>
      </c>
      <c r="CX40" s="8"/>
      <c r="CY40" s="8" t="s">
        <v>2</v>
      </c>
      <c r="CZ40" s="8" t="s">
        <v>2</v>
      </c>
      <c r="DA40" s="8" t="s">
        <v>2</v>
      </c>
      <c r="DB40" s="8"/>
      <c r="DC40" s="8"/>
      <c r="DD40" s="8"/>
      <c r="DE40" s="8"/>
      <c r="DF40" s="8"/>
      <c r="DG40" s="8" t="s">
        <v>2</v>
      </c>
      <c r="DH40" s="8" t="s">
        <v>2</v>
      </c>
      <c r="DI40" s="8"/>
      <c r="DJ40" s="8"/>
      <c r="DK40" s="8"/>
      <c r="DL40" s="8"/>
      <c r="DM40" s="2">
        <f>COUNTIF(CR40:DL40,"a")</f>
        <v>2</v>
      </c>
      <c r="DN40" s="2"/>
      <c r="DO40" s="8" t="s">
        <v>2</v>
      </c>
      <c r="DP40" s="8" t="s">
        <v>2</v>
      </c>
      <c r="DQ40" s="2">
        <f>-COUNTIF(DO40:DP40,"a")</f>
        <v>0</v>
      </c>
      <c r="DR40" s="2"/>
      <c r="DT40" s="3">
        <f>IF($C40="ab","ab",SUM(O40,BM40,BQ40,CP40,DM40,DQ40))</f>
        <v>26</v>
      </c>
      <c r="DU40" s="3">
        <f>IF($C40="ab","ab",MIN(20,ROUNDUP(DT40/83*20.199999999999999)))</f>
        <v>7</v>
      </c>
    </row>
    <row r="41" spans="1:256" ht="13.5">
      <c r="A41" s="13">
        <v>21780</v>
      </c>
      <c r="B41" s="13"/>
      <c r="C41" s="8" t="s">
        <v>1</v>
      </c>
      <c r="D41" s="8" t="s">
        <v>1</v>
      </c>
      <c r="E41" s="8" t="s">
        <v>1</v>
      </c>
      <c r="F41" s="8" t="s">
        <v>1</v>
      </c>
      <c r="G41" s="8"/>
      <c r="H41" s="8"/>
      <c r="I41" s="8"/>
      <c r="J41" s="8"/>
      <c r="K41" s="8" t="s">
        <v>2</v>
      </c>
      <c r="L41" s="8" t="s">
        <v>2</v>
      </c>
      <c r="M41" s="8" t="s">
        <v>2</v>
      </c>
      <c r="N41" s="8" t="s">
        <v>2</v>
      </c>
      <c r="O41">
        <f>COUNTIF(C41:N41,"a")</f>
        <v>4</v>
      </c>
      <c r="Q41" s="8" t="s">
        <v>1</v>
      </c>
      <c r="R41" s="8" t="s">
        <v>1</v>
      </c>
      <c r="S41" s="8"/>
      <c r="T41" s="8" t="s">
        <v>2</v>
      </c>
      <c r="U41" s="8" t="s">
        <v>1</v>
      </c>
      <c r="V41" s="8"/>
      <c r="W41" s="8"/>
      <c r="X41" s="8" t="s">
        <v>2</v>
      </c>
      <c r="Y41" s="8" t="s">
        <v>1</v>
      </c>
      <c r="Z41" s="8"/>
      <c r="AA41" s="8"/>
      <c r="AB41" s="8" t="s">
        <v>2</v>
      </c>
      <c r="AC41" s="8"/>
      <c r="AD41" s="8" t="s">
        <v>1</v>
      </c>
      <c r="AE41" s="8"/>
      <c r="AF41" s="8" t="s">
        <v>1</v>
      </c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 t="s">
        <v>1</v>
      </c>
      <c r="AW41" s="8" t="s">
        <v>2</v>
      </c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>
        <f>COUNTIF(Q41:BL41,"a")</f>
        <v>7</v>
      </c>
      <c r="BO41" s="8" t="s">
        <v>1</v>
      </c>
      <c r="BP41" s="8" t="s">
        <v>1</v>
      </c>
      <c r="BQ41">
        <f>-COUNTIF(BO41:BP41,"a")</f>
        <v>-2</v>
      </c>
      <c r="BS41" s="8" t="s">
        <v>1</v>
      </c>
      <c r="BT41" s="8" t="s">
        <v>1</v>
      </c>
      <c r="BU41" s="8" t="s">
        <v>1</v>
      </c>
      <c r="BV41" s="8" t="s">
        <v>1</v>
      </c>
      <c r="BW41" s="8" t="s">
        <v>1</v>
      </c>
      <c r="BX41" s="8" t="s">
        <v>1</v>
      </c>
      <c r="BY41" s="8" t="s">
        <v>2</v>
      </c>
      <c r="BZ41" s="8" t="s">
        <v>1</v>
      </c>
      <c r="CA41" s="8" t="s">
        <v>1</v>
      </c>
      <c r="CB41" s="8" t="s">
        <v>1</v>
      </c>
      <c r="CC41" s="8" t="s">
        <v>1</v>
      </c>
      <c r="CD41" s="8" t="s">
        <v>1</v>
      </c>
      <c r="CE41" s="8" t="s">
        <v>2</v>
      </c>
      <c r="CF41" s="8" t="s">
        <v>1</v>
      </c>
      <c r="CG41" s="8" t="s">
        <v>2</v>
      </c>
      <c r="CH41" s="8" t="s">
        <v>1</v>
      </c>
      <c r="CI41" s="8" t="s">
        <v>1</v>
      </c>
      <c r="CJ41" s="8" t="s">
        <v>2</v>
      </c>
      <c r="CK41" s="8" t="s">
        <v>1</v>
      </c>
      <c r="CL41" s="8" t="s">
        <v>1</v>
      </c>
      <c r="CM41" s="8" t="s">
        <v>2</v>
      </c>
      <c r="CN41" s="8" t="s">
        <v>2</v>
      </c>
      <c r="CO41" s="8" t="s">
        <v>1</v>
      </c>
      <c r="CP41" s="2">
        <f>COUNTIF(BS41:CO41,"a")</f>
        <v>17</v>
      </c>
      <c r="CQ41" s="2"/>
      <c r="CR41" s="8" t="s">
        <v>1</v>
      </c>
      <c r="CS41" s="8" t="s">
        <v>2</v>
      </c>
      <c r="CT41" s="8" t="s">
        <v>2</v>
      </c>
      <c r="CU41" s="8" t="s">
        <v>2</v>
      </c>
      <c r="CV41" s="8" t="s">
        <v>2</v>
      </c>
      <c r="CW41" s="8" t="s">
        <v>2</v>
      </c>
      <c r="CX41" s="8" t="s">
        <v>1</v>
      </c>
      <c r="CY41" s="8" t="s">
        <v>1</v>
      </c>
      <c r="CZ41" s="8" t="s">
        <v>1</v>
      </c>
      <c r="DA41" s="8" t="s">
        <v>1</v>
      </c>
      <c r="DB41" s="8"/>
      <c r="DC41" s="8"/>
      <c r="DD41" s="8"/>
      <c r="DE41" s="8"/>
      <c r="DF41" s="8"/>
      <c r="DG41" s="8" t="s">
        <v>2</v>
      </c>
      <c r="DH41" s="8" t="s">
        <v>2</v>
      </c>
      <c r="DI41" s="8"/>
      <c r="DJ41" s="8"/>
      <c r="DK41" s="8"/>
      <c r="DL41" s="8" t="s">
        <v>2</v>
      </c>
      <c r="DM41" s="2">
        <f>COUNTIF(CR41:DL41,"a")</f>
        <v>5</v>
      </c>
      <c r="DN41" s="2"/>
      <c r="DO41" s="8" t="s">
        <v>2</v>
      </c>
      <c r="DP41" s="8" t="s">
        <v>1</v>
      </c>
      <c r="DQ41" s="2">
        <f>-COUNTIF(DO41:DP41,"a")</f>
        <v>-1</v>
      </c>
      <c r="DR41" s="2"/>
      <c r="DT41" s="3">
        <f>IF($C41="ab","ab",SUM(O41,BM41,BQ41,CP41,DM41,DQ41))</f>
        <v>30</v>
      </c>
      <c r="DU41" s="3">
        <f>IF($C41="ab","ab",MIN(20,ROUNDUP(DT41/83*20.199999999999999)))</f>
        <v>8</v>
      </c>
    </row>
    <row r="42" spans="1:256" ht="13.5">
      <c r="A42" s="13">
        <v>21820</v>
      </c>
      <c r="B42" s="13"/>
      <c r="C42" s="8" t="s">
        <v>1</v>
      </c>
      <c r="D42" s="8" t="s">
        <v>1</v>
      </c>
      <c r="E42" s="8" t="s">
        <v>1</v>
      </c>
      <c r="F42" s="8" t="s">
        <v>1</v>
      </c>
      <c r="G42" s="8" t="s">
        <v>2</v>
      </c>
      <c r="H42" s="8" t="s">
        <v>2</v>
      </c>
      <c r="I42" s="8" t="s">
        <v>2</v>
      </c>
      <c r="J42" s="8" t="s">
        <v>2</v>
      </c>
      <c r="K42" s="8" t="s">
        <v>2</v>
      </c>
      <c r="L42" s="8" t="s">
        <v>2</v>
      </c>
      <c r="M42" s="8" t="s">
        <v>2</v>
      </c>
      <c r="N42" s="8" t="s">
        <v>2</v>
      </c>
      <c r="O42">
        <f>COUNTIF(C42:N42,"a")</f>
        <v>4</v>
      </c>
      <c r="Q42" s="8" t="s">
        <v>1</v>
      </c>
      <c r="R42" s="8" t="s">
        <v>1</v>
      </c>
      <c r="S42" s="8"/>
      <c r="T42" s="8" t="s">
        <v>2</v>
      </c>
      <c r="U42" s="8" t="s">
        <v>2</v>
      </c>
      <c r="V42" s="8"/>
      <c r="W42" s="8"/>
      <c r="X42" s="8"/>
      <c r="Y42" s="8" t="s">
        <v>2</v>
      </c>
      <c r="Z42" s="8"/>
      <c r="AA42" s="8"/>
      <c r="AB42" s="8"/>
      <c r="AC42" s="8"/>
      <c r="AD42" s="8"/>
      <c r="AE42" s="8"/>
      <c r="AF42" s="8" t="s">
        <v>1</v>
      </c>
      <c r="AG42" s="8" t="s">
        <v>1</v>
      </c>
      <c r="AH42" s="8" t="s">
        <v>2</v>
      </c>
      <c r="AI42" s="8" t="s">
        <v>2</v>
      </c>
      <c r="AJ42" s="8" t="s">
        <v>2</v>
      </c>
      <c r="AK42" s="8" t="s">
        <v>2</v>
      </c>
      <c r="AL42" s="8" t="s">
        <v>2</v>
      </c>
      <c r="AM42" s="8" t="s">
        <v>2</v>
      </c>
      <c r="AN42" s="8" t="s">
        <v>2</v>
      </c>
      <c r="AO42" s="8" t="s">
        <v>2</v>
      </c>
      <c r="AP42" s="8"/>
      <c r="AQ42" s="8"/>
      <c r="AR42" s="8"/>
      <c r="AS42" s="8"/>
      <c r="AT42" s="8" t="s">
        <v>1</v>
      </c>
      <c r="AU42" s="8" t="s">
        <v>2</v>
      </c>
      <c r="AV42" s="8" t="s">
        <v>2</v>
      </c>
      <c r="AW42" s="8"/>
      <c r="AX42" s="8" t="s">
        <v>2</v>
      </c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>
        <f>COUNTIF(Q42:BL42,"a")</f>
        <v>5</v>
      </c>
      <c r="BO42" s="8" t="s">
        <v>2</v>
      </c>
      <c r="BP42" s="8" t="s">
        <v>2</v>
      </c>
      <c r="BQ42">
        <f>-COUNTIF(BO42:BP42,"a")</f>
        <v>0</v>
      </c>
      <c r="BS42" s="8" t="s">
        <v>2</v>
      </c>
      <c r="BT42" s="8" t="s">
        <v>2</v>
      </c>
      <c r="BU42" s="8" t="s">
        <v>2</v>
      </c>
      <c r="BV42" s="8" t="s">
        <v>2</v>
      </c>
      <c r="BW42" s="8" t="s">
        <v>2</v>
      </c>
      <c r="BX42" s="8" t="s">
        <v>2</v>
      </c>
      <c r="BY42" s="8" t="s">
        <v>2</v>
      </c>
      <c r="BZ42" s="8" t="s">
        <v>1</v>
      </c>
      <c r="CA42" s="8"/>
      <c r="CB42" s="8" t="s">
        <v>2</v>
      </c>
      <c r="CC42" s="8" t="s">
        <v>2</v>
      </c>
      <c r="CD42" s="8" t="s">
        <v>1</v>
      </c>
      <c r="CE42" s="8" t="s">
        <v>2</v>
      </c>
      <c r="CF42" s="8" t="s">
        <v>2</v>
      </c>
      <c r="CG42" s="8" t="s">
        <v>2</v>
      </c>
      <c r="CH42" s="8" t="s">
        <v>2</v>
      </c>
      <c r="CI42" s="8" t="s">
        <v>2</v>
      </c>
      <c r="CJ42" s="8" t="s">
        <v>1</v>
      </c>
      <c r="CK42" s="8" t="s">
        <v>1</v>
      </c>
      <c r="CL42" s="8" t="s">
        <v>2</v>
      </c>
      <c r="CM42" s="8" t="s">
        <v>1</v>
      </c>
      <c r="CN42" s="8" t="s">
        <v>1</v>
      </c>
      <c r="CO42" s="8" t="s">
        <v>2</v>
      </c>
      <c r="CP42" s="2">
        <f>COUNTIF(BS42:CO42,"a")</f>
        <v>6</v>
      </c>
      <c r="CQ42" s="2"/>
      <c r="CR42" s="8"/>
      <c r="CS42" s="8"/>
      <c r="CT42" s="8"/>
      <c r="CU42" s="8"/>
      <c r="CV42" s="8" t="s">
        <v>1</v>
      </c>
      <c r="CW42" s="8" t="s">
        <v>1</v>
      </c>
      <c r="CX42" s="8"/>
      <c r="CY42" s="8"/>
      <c r="CZ42" s="8"/>
      <c r="DA42" s="8"/>
      <c r="DB42" s="8"/>
      <c r="DC42" s="8"/>
      <c r="DD42" s="8"/>
      <c r="DE42" s="8"/>
      <c r="DF42" s="8"/>
      <c r="DG42" s="8" t="s">
        <v>2</v>
      </c>
      <c r="DH42" s="8" t="s">
        <v>2</v>
      </c>
      <c r="DI42" s="8"/>
      <c r="DJ42" s="8"/>
      <c r="DK42" s="8"/>
      <c r="DL42" s="8"/>
      <c r="DM42" s="2">
        <f>COUNTIF(CR42:DL42,"a")</f>
        <v>2</v>
      </c>
      <c r="DN42" s="2"/>
      <c r="DO42" s="8" t="s">
        <v>2</v>
      </c>
      <c r="DP42" s="8" t="s">
        <v>2</v>
      </c>
      <c r="DQ42" s="2">
        <f>-COUNTIF(DO42:DP42,"a")</f>
        <v>0</v>
      </c>
      <c r="DR42" s="2"/>
      <c r="DT42" s="3">
        <f>IF($C42="ab","ab",SUM(O42,BM42,BQ42,CP42,DM42,DQ42))</f>
        <v>17</v>
      </c>
      <c r="DU42" s="3">
        <f>IF($C42="ab","ab",MIN(20,ROUNDUP(DT42/83*20.199999999999999)))</f>
        <v>5</v>
      </c>
    </row>
    <row r="43" spans="1:256" ht="13.5">
      <c r="A43" s="13">
        <v>21900</v>
      </c>
      <c r="B43" s="13"/>
      <c r="C43" s="8" t="s">
        <v>2</v>
      </c>
      <c r="D43" s="8" t="s">
        <v>2</v>
      </c>
      <c r="E43" s="8" t="s">
        <v>2</v>
      </c>
      <c r="F43" s="8" t="s">
        <v>2</v>
      </c>
      <c r="G43" s="8" t="s">
        <v>1</v>
      </c>
      <c r="H43" s="8" t="s">
        <v>1</v>
      </c>
      <c r="I43" s="8" t="s">
        <v>1</v>
      </c>
      <c r="J43" s="8" t="s">
        <v>1</v>
      </c>
      <c r="K43" s="8" t="s">
        <v>2</v>
      </c>
      <c r="L43" s="8" t="s">
        <v>2</v>
      </c>
      <c r="M43" s="8" t="s">
        <v>2</v>
      </c>
      <c r="N43" s="8" t="s">
        <v>2</v>
      </c>
      <c r="O43">
        <f>COUNTIF(C43:N43,"a")</f>
        <v>4</v>
      </c>
      <c r="Q43" s="8" t="s">
        <v>1</v>
      </c>
      <c r="R43" s="8" t="s">
        <v>1</v>
      </c>
      <c r="S43" s="8"/>
      <c r="T43" s="8" t="s">
        <v>1</v>
      </c>
      <c r="U43" s="8" t="s">
        <v>1</v>
      </c>
      <c r="V43" s="8"/>
      <c r="W43" s="8"/>
      <c r="X43" s="8" t="s">
        <v>2</v>
      </c>
      <c r="Y43" s="8" t="s">
        <v>1</v>
      </c>
      <c r="Z43" s="8"/>
      <c r="AA43" s="8"/>
      <c r="AB43" s="8" t="s">
        <v>2</v>
      </c>
      <c r="AC43" s="8"/>
      <c r="AD43" s="8" t="s">
        <v>1</v>
      </c>
      <c r="AE43" s="8"/>
      <c r="AF43" s="8" t="s">
        <v>1</v>
      </c>
      <c r="AG43" s="8" t="s">
        <v>2</v>
      </c>
      <c r="AH43" s="8"/>
      <c r="AI43" s="8"/>
      <c r="AJ43" s="8"/>
      <c r="AK43" s="8"/>
      <c r="AL43" s="8"/>
      <c r="AM43" s="8"/>
      <c r="AN43" s="8"/>
      <c r="AO43" s="8" t="s">
        <v>2</v>
      </c>
      <c r="AP43" s="8"/>
      <c r="AQ43" s="8"/>
      <c r="AR43" s="8"/>
      <c r="AS43" s="8"/>
      <c r="AT43" s="8" t="s">
        <v>1</v>
      </c>
      <c r="AU43" s="8" t="s">
        <v>1</v>
      </c>
      <c r="AV43" s="8"/>
      <c r="AW43" s="8"/>
      <c r="AX43" s="8"/>
      <c r="AY43" s="8"/>
      <c r="AZ43" s="8"/>
      <c r="BA43" s="8"/>
      <c r="BB43" s="8"/>
      <c r="BC43" s="8" t="s">
        <v>1</v>
      </c>
      <c r="BD43" s="8"/>
      <c r="BE43" s="8"/>
      <c r="BF43" s="8"/>
      <c r="BG43" s="8"/>
      <c r="BH43" s="8"/>
      <c r="BI43" s="8"/>
      <c r="BJ43" s="8"/>
      <c r="BK43" s="8"/>
      <c r="BL43" s="8"/>
      <c r="BM43">
        <f>COUNTIF(Q43:BL43,"a")</f>
        <v>10</v>
      </c>
      <c r="BO43" s="8" t="s">
        <v>2</v>
      </c>
      <c r="BP43" s="8" t="s">
        <v>2</v>
      </c>
      <c r="BQ43">
        <f>-COUNTIF(BO43:BP43,"a")</f>
        <v>0</v>
      </c>
      <c r="BS43" s="8" t="s">
        <v>1</v>
      </c>
      <c r="BT43" s="8" t="s">
        <v>1</v>
      </c>
      <c r="BU43" s="8" t="s">
        <v>1</v>
      </c>
      <c r="BV43" s="8" t="s">
        <v>2</v>
      </c>
      <c r="BW43" s="8" t="s">
        <v>1</v>
      </c>
      <c r="BX43" s="8" t="s">
        <v>2</v>
      </c>
      <c r="BY43" s="8" t="s">
        <v>2</v>
      </c>
      <c r="BZ43" s="8" t="s">
        <v>2</v>
      </c>
      <c r="CA43" s="8" t="s">
        <v>2</v>
      </c>
      <c r="CB43" s="8" t="s">
        <v>2</v>
      </c>
      <c r="CC43" s="8" t="s">
        <v>1</v>
      </c>
      <c r="CD43" s="8" t="s">
        <v>2</v>
      </c>
      <c r="CE43" s="8" t="s">
        <v>1</v>
      </c>
      <c r="CF43" s="8" t="s">
        <v>2</v>
      </c>
      <c r="CG43" s="8" t="s">
        <v>2</v>
      </c>
      <c r="CH43" s="8" t="s">
        <v>1</v>
      </c>
      <c r="CI43" s="8" t="s">
        <v>2</v>
      </c>
      <c r="CJ43" s="8" t="s">
        <v>1</v>
      </c>
      <c r="CK43" s="8" t="s">
        <v>1</v>
      </c>
      <c r="CL43" s="8" t="s">
        <v>2</v>
      </c>
      <c r="CM43" s="8" t="s">
        <v>2</v>
      </c>
      <c r="CN43" s="8" t="s">
        <v>1</v>
      </c>
      <c r="CO43" s="8" t="s">
        <v>2</v>
      </c>
      <c r="CP43" s="2">
        <f>COUNTIF(BS43:CO43,"a")</f>
        <v>10</v>
      </c>
      <c r="CQ43" s="2"/>
      <c r="CR43" s="8"/>
      <c r="CS43" s="8"/>
      <c r="CT43" s="8"/>
      <c r="CU43" s="8"/>
      <c r="CV43" s="8" t="s">
        <v>1</v>
      </c>
      <c r="CW43" s="8" t="s">
        <v>1</v>
      </c>
      <c r="CX43" s="8" t="s">
        <v>2</v>
      </c>
      <c r="CY43" s="8" t="s">
        <v>2</v>
      </c>
      <c r="CZ43" s="8" t="s">
        <v>2</v>
      </c>
      <c r="DA43" s="8" t="s">
        <v>1</v>
      </c>
      <c r="DB43" s="8" t="s">
        <v>1</v>
      </c>
      <c r="DC43" s="8" t="s">
        <v>1</v>
      </c>
      <c r="DD43" s="8" t="s">
        <v>1</v>
      </c>
      <c r="DE43" s="8"/>
      <c r="DF43" s="8"/>
      <c r="DG43" s="8" t="s">
        <v>1</v>
      </c>
      <c r="DH43" s="8" t="s">
        <v>1</v>
      </c>
      <c r="DI43" s="8"/>
      <c r="DJ43" s="8"/>
      <c r="DK43" s="8"/>
      <c r="DL43" s="8"/>
      <c r="DM43" s="2">
        <f>COUNTIF(CR43:DL43,"a")</f>
        <v>8</v>
      </c>
      <c r="DN43" s="2"/>
      <c r="DO43" s="8" t="s">
        <v>2</v>
      </c>
      <c r="DP43" s="8" t="s">
        <v>2</v>
      </c>
      <c r="DQ43" s="2">
        <f>-COUNTIF(DO43:DP43,"a")</f>
        <v>0</v>
      </c>
      <c r="DR43" s="2"/>
      <c r="DT43" s="3">
        <f>IF($C43="ab","ab",SUM(O43,BM43,BQ43,CP43,DM43,DQ43))</f>
        <v>32</v>
      </c>
      <c r="DU43" s="3">
        <f>IF($C43="ab","ab",MIN(20,ROUNDUP(DT43/83*20.199999999999999)))</f>
        <v>8</v>
      </c>
    </row>
    <row r="44" spans="1:256" ht="13.5">
      <c r="A44" s="13">
        <v>21940</v>
      </c>
      <c r="B44" s="13"/>
      <c r="C44" s="8" t="s">
        <v>1</v>
      </c>
      <c r="D44" s="8" t="s">
        <v>1</v>
      </c>
      <c r="E44" s="8" t="s">
        <v>1</v>
      </c>
      <c r="F44" s="8" t="s">
        <v>1</v>
      </c>
      <c r="G44" s="8" t="s">
        <v>1</v>
      </c>
      <c r="H44" s="8" t="s">
        <v>1</v>
      </c>
      <c r="I44" s="8" t="s">
        <v>1</v>
      </c>
      <c r="J44" s="8" t="s">
        <v>1</v>
      </c>
      <c r="K44" s="8" t="s">
        <v>2</v>
      </c>
      <c r="L44" s="8" t="s">
        <v>2</v>
      </c>
      <c r="M44" s="8" t="s">
        <v>2</v>
      </c>
      <c r="N44" s="8" t="s">
        <v>2</v>
      </c>
      <c r="O44">
        <f>COUNTIF(C44:N44,"a")</f>
        <v>8</v>
      </c>
      <c r="Q44" s="8" t="s">
        <v>1</v>
      </c>
      <c r="R44" s="8" t="s">
        <v>1</v>
      </c>
      <c r="S44" s="8" t="s">
        <v>1</v>
      </c>
      <c r="T44" s="8" t="s">
        <v>2</v>
      </c>
      <c r="U44" s="8" t="s">
        <v>1</v>
      </c>
      <c r="V44" s="8" t="s">
        <v>1</v>
      </c>
      <c r="W44" s="8" t="s">
        <v>1</v>
      </c>
      <c r="X44" s="8" t="s">
        <v>2</v>
      </c>
      <c r="Y44" s="8" t="s">
        <v>1</v>
      </c>
      <c r="Z44" s="8" t="s">
        <v>1</v>
      </c>
      <c r="AA44" s="8" t="s">
        <v>2</v>
      </c>
      <c r="AB44" s="8" t="s">
        <v>2</v>
      </c>
      <c r="AC44" s="8" t="s">
        <v>1</v>
      </c>
      <c r="AD44" s="8" t="s">
        <v>1</v>
      </c>
      <c r="AE44" s="8" t="s">
        <v>1</v>
      </c>
      <c r="AF44" s="8" t="s">
        <v>1</v>
      </c>
      <c r="AG44" s="8" t="s">
        <v>1</v>
      </c>
      <c r="AH44" s="8" t="s">
        <v>1</v>
      </c>
      <c r="AI44" s="8" t="s">
        <v>1</v>
      </c>
      <c r="AJ44" s="8" t="s">
        <v>2</v>
      </c>
      <c r="AK44" s="8" t="s">
        <v>1</v>
      </c>
      <c r="AL44" s="8" t="s">
        <v>2</v>
      </c>
      <c r="AM44" s="8" t="s">
        <v>2</v>
      </c>
      <c r="AN44" s="8" t="s">
        <v>2</v>
      </c>
      <c r="AO44" s="8" t="s">
        <v>1</v>
      </c>
      <c r="AP44" s="8" t="s">
        <v>1</v>
      </c>
      <c r="AQ44" s="8" t="s">
        <v>1</v>
      </c>
      <c r="AR44" s="8" t="s">
        <v>2</v>
      </c>
      <c r="AS44" s="8" t="s">
        <v>2</v>
      </c>
      <c r="AT44" s="8" t="s">
        <v>1</v>
      </c>
      <c r="AU44" s="8" t="s">
        <v>1</v>
      </c>
      <c r="AV44" s="8" t="s">
        <v>1</v>
      </c>
      <c r="AW44" s="8" t="s">
        <v>1</v>
      </c>
      <c r="AX44" s="8" t="s">
        <v>2</v>
      </c>
      <c r="AY44" s="8" t="s">
        <v>2</v>
      </c>
      <c r="AZ44" s="8"/>
      <c r="BA44" s="8"/>
      <c r="BB44" s="8"/>
      <c r="BC44" s="8" t="s">
        <v>1</v>
      </c>
      <c r="BD44" s="8"/>
      <c r="BE44" s="8"/>
      <c r="BF44" s="8" t="s">
        <v>1</v>
      </c>
      <c r="BG44" s="8" t="s">
        <v>1</v>
      </c>
      <c r="BH44" s="8" t="s">
        <v>1</v>
      </c>
      <c r="BI44" s="8" t="s">
        <v>1</v>
      </c>
      <c r="BJ44" s="8" t="s">
        <v>1</v>
      </c>
      <c r="BK44" s="8"/>
      <c r="BL44" s="8" t="s">
        <v>1</v>
      </c>
      <c r="BM44">
        <f>COUNTIF(Q44:BL44,"a")</f>
        <v>30</v>
      </c>
      <c r="BO44" s="8" t="s">
        <v>1</v>
      </c>
      <c r="BP44" s="8" t="s">
        <v>1</v>
      </c>
      <c r="BQ44">
        <f>-COUNTIF(BO44:BP44,"a")</f>
        <v>-2</v>
      </c>
      <c r="BS44" s="8" t="s">
        <v>1</v>
      </c>
      <c r="BT44" s="8" t="s">
        <v>1</v>
      </c>
      <c r="BU44" s="8" t="s">
        <v>1</v>
      </c>
      <c r="BV44" s="8" t="s">
        <v>1</v>
      </c>
      <c r="BW44" s="8" t="s">
        <v>1</v>
      </c>
      <c r="BX44" s="8" t="s">
        <v>1</v>
      </c>
      <c r="BY44" s="8" t="s">
        <v>2</v>
      </c>
      <c r="BZ44" s="8" t="s">
        <v>1</v>
      </c>
      <c r="CA44" s="8" t="s">
        <v>1</v>
      </c>
      <c r="CB44" s="8" t="s">
        <v>1</v>
      </c>
      <c r="CC44" s="8" t="s">
        <v>1</v>
      </c>
      <c r="CD44" s="8" t="s">
        <v>1</v>
      </c>
      <c r="CE44" s="8" t="s">
        <v>1</v>
      </c>
      <c r="CF44" s="8" t="s">
        <v>1</v>
      </c>
      <c r="CG44" s="8" t="s">
        <v>1</v>
      </c>
      <c r="CH44" s="8" t="s">
        <v>1</v>
      </c>
      <c r="CI44" s="8" t="s">
        <v>1</v>
      </c>
      <c r="CJ44" s="8" t="s">
        <v>1</v>
      </c>
      <c r="CK44" s="8" t="s">
        <v>1</v>
      </c>
      <c r="CL44" s="8" t="s">
        <v>1</v>
      </c>
      <c r="CM44" s="8" t="s">
        <v>2</v>
      </c>
      <c r="CN44" s="8" t="s">
        <v>2</v>
      </c>
      <c r="CO44" s="8" t="s">
        <v>1</v>
      </c>
      <c r="CP44" s="2">
        <f>COUNTIF(BS44:CO44,"a")</f>
        <v>20</v>
      </c>
      <c r="CQ44" s="2"/>
      <c r="CR44" s="8" t="s">
        <v>1</v>
      </c>
      <c r="CS44" s="8" t="s">
        <v>1</v>
      </c>
      <c r="CT44" s="8" t="s">
        <v>1</v>
      </c>
      <c r="CU44" s="8" t="s">
        <v>1</v>
      </c>
      <c r="CV44" s="8" t="s">
        <v>1</v>
      </c>
      <c r="CW44" s="8" t="s">
        <v>1</v>
      </c>
      <c r="CX44" s="8" t="s">
        <v>1</v>
      </c>
      <c r="CY44" s="8" t="s">
        <v>2</v>
      </c>
      <c r="CZ44" s="8" t="s">
        <v>2</v>
      </c>
      <c r="DA44" s="8" t="s">
        <v>2</v>
      </c>
      <c r="DB44" s="8" t="s">
        <v>2</v>
      </c>
      <c r="DC44" s="8" t="s">
        <v>1</v>
      </c>
      <c r="DD44" s="8" t="s">
        <v>1</v>
      </c>
      <c r="DE44" s="8"/>
      <c r="DF44" s="8"/>
      <c r="DG44" s="8" t="s">
        <v>1</v>
      </c>
      <c r="DH44" s="8" t="s">
        <v>1</v>
      </c>
      <c r="DI44" s="8"/>
      <c r="DJ44" s="8"/>
      <c r="DK44" s="8"/>
      <c r="DL44" s="8"/>
      <c r="DM44" s="2">
        <f>COUNTIF(CR44:DL44,"a")</f>
        <v>11</v>
      </c>
      <c r="DN44" s="2"/>
      <c r="DO44" s="8" t="s">
        <v>2</v>
      </c>
      <c r="DP44" s="8" t="s">
        <v>2</v>
      </c>
      <c r="DQ44" s="2">
        <f>-COUNTIF(DO44:DP44,"a")</f>
        <v>0</v>
      </c>
      <c r="DR44" s="2"/>
      <c r="DT44" s="3">
        <f>IF($C44="ab","ab",SUM(O44,BM44,BQ44,CP44,DM44,DQ44))</f>
        <v>67</v>
      </c>
      <c r="DU44" s="3">
        <f>IF($C44="ab","ab",MIN(20,ROUNDUP(DT44/83*20.199999999999999)))</f>
        <v>17</v>
      </c>
    </row>
    <row r="45" spans="1:256" ht="13.24">
      <c r="A45" s="13"/>
      <c r="B45" s="13"/>
      <c r="BT45" s="1"/>
      <c r="BU45" s="1"/>
      <c r="DM45" s="2"/>
      <c r="DN45" s="2"/>
      <c r="DT45" s="3"/>
      <c r="DU45" s="3"/>
    </row>
    <row r="46" spans="1:256" ht="13.24">
      <c r="A46" s="13"/>
      <c r="B46" s="13"/>
      <c r="BT46" s="1"/>
      <c r="BU46" s="1"/>
      <c r="DM46" s="2"/>
      <c r="DN46" s="2"/>
      <c r="DT46" s="3"/>
      <c r="DU46" s="3"/>
    </row>
    <row r="47" spans="1:256" ht="13.24">
      <c r="A47" s="13"/>
      <c r="B47" s="13"/>
      <c r="BT47" s="1"/>
      <c r="BU47" s="1"/>
      <c r="DM47" s="2"/>
      <c r="DN47" s="2"/>
      <c r="DT47" s="3"/>
      <c r="DU47" s="3"/>
    </row>
    <row r="48" spans="1:256" ht="13.24">
      <c r="BT48" s="1"/>
      <c r="BU48" s="1"/>
      <c r="DM48" s="2"/>
      <c r="DN48" s="2"/>
      <c r="DT48" s="3"/>
      <c r="DU48" s="3"/>
    </row>
    <row r="49" spans="1:256" ht="13.24">
      <c r="BT49" s="1"/>
      <c r="BU49" s="1"/>
      <c r="DM49" s="2"/>
      <c r="DN49" s="2"/>
      <c r="DT49" s="15">
        <f>MIN(DT11:DT44)</f>
        <v>17</v>
      </c>
      <c r="DU49" s="15">
        <f>MIN(DU11:DU44)</f>
        <v>5</v>
      </c>
    </row>
    <row r="50" spans="1:256" ht="13.24">
      <c r="BT50" s="1"/>
      <c r="BU50" s="1"/>
      <c r="DM50" s="2"/>
      <c r="DN50" s="2"/>
      <c r="DT50" s="15">
        <f>_xlfn.QUARTILE.INC(DT11:DT44,1)</f>
        <v>29</v>
      </c>
      <c r="DU50" s="15">
        <f>_xlfn.QUARTILE.INC(DU11:DU44,1)</f>
        <v>8</v>
      </c>
    </row>
    <row r="51" spans="1:256" ht="13.24">
      <c r="BT51" s="1"/>
      <c r="BU51" s="1"/>
      <c r="DM51" s="2"/>
      <c r="DN51" s="2"/>
      <c r="DT51" s="15">
        <f>_xlfn.QUARTILE.INC(DT11:DT44,2)</f>
        <v>40.5</v>
      </c>
      <c r="DU51" s="15">
        <f>_xlfn.QUARTILE.INC(DU11:DU44,2)</f>
        <v>10.5</v>
      </c>
    </row>
    <row r="52" spans="1:256" ht="13.24">
      <c r="BT52" s="1"/>
      <c r="BU52" s="1"/>
      <c r="DM52" s="2"/>
      <c r="DN52" s="2"/>
      <c r="DT52" s="15">
        <f>_xlfn.QUARTILE.INC(DT11:DT44,3)</f>
        <v>53</v>
      </c>
      <c r="DU52" s="15">
        <f>_xlfn.QUARTILE.INC(DU11:DU44,3)</f>
        <v>13</v>
      </c>
    </row>
    <row r="53" spans="1:256" ht="13.24">
      <c r="BT53" s="1"/>
      <c r="BU53" s="1"/>
      <c r="DM53" s="2"/>
      <c r="DN53" s="2"/>
      <c r="DT53" s="15">
        <f>MAX(DT11:DT44)</f>
        <v>67</v>
      </c>
      <c r="DU53" s="15">
        <f>MAX(DU11:DU44)</f>
        <v>17</v>
      </c>
    </row>
    <row r="54" spans="1:256" ht="13.24">
      <c r="BT54" s="1"/>
      <c r="BU54" s="1"/>
      <c r="DM54" s="2"/>
      <c r="DN54" s="2"/>
      <c r="DT54" s="15">
        <f>ROUND(AVERAGE(DT11:DT44),2)</f>
        <v>41</v>
      </c>
      <c r="DU54" s="15">
        <f>ROUND(AVERAGE(DU11:DU44),2)</f>
        <v>10.56</v>
      </c>
    </row>
    <row r="65536" spans="1:256">
      <c r="A65536" s="0"/>
      <c r="B65536" s="0"/>
      <c r="C65536" s="0"/>
      <c r="D65536" s="0"/>
      <c r="E65536" s="0"/>
      <c r="F65536" s="0"/>
      <c r="G65536" s="0"/>
      <c r="H65536" s="0"/>
      <c r="I65536" s="0"/>
      <c r="J65536" s="0"/>
      <c r="K65536" s="0"/>
      <c r="L65536" s="0"/>
      <c r="M65536" s="0"/>
      <c r="N65536" s="0"/>
      <c r="O65536" s="0"/>
      <c r="P65536" s="0"/>
      <c r="Q65536" s="0"/>
      <c r="R65536" s="0"/>
      <c r="S65536" s="0"/>
      <c r="T65536" s="0"/>
      <c r="U65536" s="0"/>
      <c r="V65536" s="0"/>
      <c r="W65536" s="0"/>
      <c r="X65536" s="0"/>
      <c r="Y65536" s="0"/>
      <c r="Z65536" s="0"/>
      <c r="AA65536" s="0"/>
      <c r="AB65536" s="0"/>
      <c r="AC65536" s="0"/>
      <c r="AD65536" s="0"/>
      <c r="AE65536" s="0"/>
      <c r="AF65536" s="0"/>
      <c r="AG65536" s="0"/>
      <c r="AH65536" s="0"/>
      <c r="AI65536" s="0"/>
      <c r="AJ65536" s="0"/>
      <c r="AK65536" s="0"/>
      <c r="AL65536" s="0"/>
      <c r="AM65536" s="0"/>
      <c r="AN65536" s="0"/>
      <c r="AO65536" s="0"/>
      <c r="AP65536" s="0"/>
      <c r="AQ65536" s="0"/>
      <c r="AR65536" s="0"/>
      <c r="AS65536" s="0"/>
      <c r="AT65536" s="0"/>
      <c r="AU65536" s="0"/>
      <c r="AV65536" s="0"/>
      <c r="AW65536" s="0"/>
      <c r="AX65536" s="0"/>
      <c r="AY65536" s="0"/>
      <c r="AZ65536" s="0"/>
      <c r="BA65536" s="0"/>
      <c r="BB65536" s="0"/>
      <c r="BC65536" s="0"/>
      <c r="BD65536" s="0"/>
      <c r="BE65536" s="0"/>
      <c r="BF65536" s="0"/>
      <c r="BG65536" s="0"/>
      <c r="BH65536" s="0"/>
      <c r="BI65536" s="0"/>
      <c r="BJ65536" s="0"/>
      <c r="BK65536" s="0"/>
      <c r="BL65536" s="0"/>
      <c r="BM65536" s="0"/>
      <c r="BN65536" s="0"/>
      <c r="BO65536" s="0"/>
      <c r="BP65536" s="0"/>
      <c r="BQ65536" s="0"/>
      <c r="BR65536" s="0"/>
      <c r="BS65536" s="0"/>
      <c r="BT65536" s="0"/>
      <c r="BU65536" s="0"/>
      <c r="BV65536" s="0"/>
      <c r="BW65536" s="0"/>
      <c r="BX65536" s="0"/>
      <c r="BY65536" s="0"/>
      <c r="BZ65536" s="0"/>
      <c r="CA65536" s="0"/>
      <c r="CB65536" s="0"/>
      <c r="CC65536" s="0"/>
      <c r="CD65536" s="0"/>
      <c r="CE65536" s="0"/>
      <c r="CF65536" s="0"/>
      <c r="CG65536" s="0"/>
      <c r="CH65536" s="0"/>
      <c r="CI65536" s="0"/>
      <c r="CJ65536" s="0"/>
      <c r="CK65536" s="0"/>
      <c r="CL65536" s="0"/>
      <c r="CM65536" s="0"/>
      <c r="CN65536" s="0"/>
      <c r="CO65536" s="0"/>
      <c r="CP65536" s="0"/>
      <c r="CQ65536" s="0"/>
      <c r="CR65536" s="0"/>
      <c r="CS65536" s="0"/>
      <c r="CT65536" s="0"/>
      <c r="CU65536" s="0"/>
      <c r="CV65536" s="0"/>
      <c r="CW65536" s="0"/>
      <c r="CX65536" s="0"/>
      <c r="CY65536" s="0"/>
      <c r="CZ65536" s="0"/>
      <c r="DA65536" s="0"/>
      <c r="DB65536" s="0"/>
      <c r="DC65536" s="0"/>
      <c r="DD65536" s="0"/>
      <c r="DE65536" s="0"/>
      <c r="DF65536" s="0"/>
      <c r="DG65536" s="0"/>
      <c r="DH65536" s="0"/>
      <c r="DI65536" s="0"/>
      <c r="DJ65536" s="0"/>
      <c r="DK65536" s="0"/>
      <c r="DL65536" s="0"/>
      <c r="DM65536" s="0"/>
      <c r="DN65536" s="0"/>
      <c r="DO65536" s="0"/>
      <c r="DP65536" s="0"/>
      <c r="DQ65536" s="0"/>
      <c r="DR65536" s="0"/>
      <c r="DS65536" s="0"/>
      <c r="DT65536" s="0"/>
      <c r="DU65536" s="0"/>
      <c r="DV65536" s="0"/>
      <c r="DW65536" s="0"/>
      <c r="DX65536" s="0"/>
      <c r="DY65536" s="0"/>
      <c r="DZ65536" s="0"/>
      <c r="EA65536" s="0"/>
      <c r="EB65536" s="0"/>
      <c r="EC65536" s="0"/>
      <c r="ED65536" s="0"/>
      <c r="EE65536" s="0"/>
      <c r="EF65536" s="0"/>
      <c r="EG65536" s="0"/>
      <c r="EH65536" s="0"/>
      <c r="EI65536" s="0"/>
      <c r="EJ65536" s="0"/>
      <c r="EK65536" s="0"/>
      <c r="EL65536" s="0"/>
      <c r="EM65536" s="0"/>
      <c r="EN65536" s="0"/>
      <c r="EO65536" s="0"/>
      <c r="EP65536" s="0"/>
      <c r="EQ65536" s="0"/>
      <c r="ER65536" s="0"/>
      <c r="ES65536" s="0"/>
      <c r="ET65536" s="0"/>
      <c r="EU65536" s="0"/>
      <c r="EV65536" s="0"/>
      <c r="EW65536" s="0"/>
      <c r="EX65536" s="0"/>
      <c r="EY65536" s="0"/>
      <c r="EZ65536" s="0"/>
      <c r="FA65536" s="0"/>
      <c r="FB65536" s="0"/>
      <c r="FC65536" s="0"/>
      <c r="FD65536" s="0"/>
      <c r="FE65536" s="0"/>
      <c r="FF65536" s="0"/>
      <c r="FG65536" s="0"/>
      <c r="FH65536" s="0"/>
      <c r="FI65536" s="0"/>
      <c r="FJ65536" s="0"/>
      <c r="FK65536" s="0"/>
      <c r="FL65536" s="0"/>
      <c r="FM65536" s="0"/>
      <c r="FN65536" s="0"/>
      <c r="FO65536" s="0"/>
      <c r="FP65536" s="0"/>
      <c r="FQ65536" s="0"/>
      <c r="FR65536" s="0"/>
      <c r="FS65536" s="0"/>
      <c r="FT65536" s="0"/>
      <c r="FU65536" s="0"/>
      <c r="FV65536" s="0"/>
      <c r="FW65536" s="0"/>
      <c r="FX65536" s="0"/>
      <c r="FY65536" s="0"/>
      <c r="FZ65536" s="0"/>
      <c r="GA65536" s="0"/>
      <c r="GB65536" s="0"/>
      <c r="GC65536" s="0"/>
      <c r="GD65536" s="0"/>
      <c r="GE65536" s="0"/>
      <c r="GF65536" s="0"/>
      <c r="GG65536" s="0"/>
      <c r="GH65536" s="0"/>
      <c r="GI65536" s="0"/>
      <c r="GJ65536" s="0"/>
      <c r="GK65536" s="0"/>
      <c r="GL65536" s="0"/>
      <c r="GM65536" s="0"/>
      <c r="GN65536" s="0"/>
      <c r="GO65536" s="0"/>
      <c r="GP65536" s="0"/>
      <c r="GQ65536" s="0"/>
      <c r="GR65536" s="0"/>
      <c r="GS65536" s="0"/>
      <c r="GT65536" s="0"/>
      <c r="GU65536" s="0"/>
      <c r="GV65536" s="0"/>
      <c r="GW65536" s="0"/>
      <c r="GX65536" s="0"/>
      <c r="GY65536" s="0"/>
      <c r="GZ65536" s="0"/>
      <c r="HA65536" s="0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9" scale="100" useFirstPageNumb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1.1244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2022-10-25T13:58:17Z</dcterms:modified>
  <dcterms:created xsi:type="dcterms:W3CDTF">2015-08-17T17:04:16Z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