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2800" windowHeight="7430"/>
  </bookViews>
  <sheets>
    <sheet name="2022_09_12" sheetId="1" r:id="rId1"/>
  </sheets>
  <definedNames>
    <definedName name="_xlnm.Print_Area" localSheetId="0">#REF!</definedName>
    <definedName name="_xlnm.Sheet_Title" localSheetId="0">"2022_09_12"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<sst xmlns="http://schemas.openxmlformats.org/spreadsheetml/2006/main" uniqueCount="11" count="11">
  <si>
    <t>a</t>
  </si>
  <si>
    <t>Formule littérale.</t>
  </si>
  <si>
    <t>Expression avec la variable aléatoire de l'événement.</t>
  </si>
  <si>
    <t>Résultat numérique.</t>
  </si>
  <si>
    <t>Annonce du procédé de démonstration.</t>
  </si>
  <si>
    <t>Choix de la proposition à démontrer.</t>
  </si>
  <si>
    <t>Utilisation de la formule de récurrence.</t>
  </si>
  <si>
    <t>Utilisation de l'hypothèse de récurrence.</t>
  </si>
  <si>
    <t>Dérivée fonction polynomiale.</t>
  </si>
  <si>
    <t>ab</t>
  </si>
  <si>
    <t>z</t>
  </si>
</sst>
</file>

<file path=xl/styles.xml><?xml version="1.0" encoding="utf-8"?>
<styleSheet xmlns="http://schemas.openxmlformats.org/spreadsheetml/2006/main">
  <fonts count="2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FFFFFF"/>
      <name val="Sans"/>
      <vertAlign val="baseline"/>
      <sz val="10"/>
      <strike val="0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9CC00"/>
        <bgColor rgb="FF000000"/>
      </patternFill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14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center" vertical="bottom" wrapText="0" shrinkToFit="0" textRotation="0" indent="0"/>
    </xf>
    <xf applyAlignment="1" applyBorder="1" applyFont="1" applyFill="1" applyNumberFormat="1" fontId="0" fillId="2" borderId="0" numFmtId="0" xfId="0">
      <alignment horizontal="center" vertical="bottom" wrapText="0" shrinkToFit="0" textRotation="0" indent="0"/>
    </xf>
    <xf applyAlignment="1" applyBorder="1" applyFont="1" applyFill="1" applyNumberFormat="1" fontId="0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4" borderId="0" numFmtId="0" xfId="0">
      <alignment horizontal="center" vertical="bottom" wrapText="0" shrinkToFit="0" textRotation="0" indent="0"/>
    </xf>
    <xf applyAlignment="1" applyBorder="1" applyFont="1" applyFill="1" applyNumberFormat="1" fontId="1" fillId="2" borderId="0" numFmtId="0" xfId="0">
      <alignment horizontal="center" vertical="bottom" wrapText="0" shrinkToFit="0" textRotation="0" indent="0"/>
    </xf>
    <xf applyAlignment="1" applyBorder="1" applyFont="1" applyFill="1" applyNumberFormat="1" fontId="1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bottom" wrapText="0" shrinkToFit="0" textRotation="0" indent="0"/>
    </xf>
    <xf applyAlignment="1" applyBorder="1" applyFont="1" applyFill="1" applyNumberFormat="1" fontId="0" fillId="6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left" vertical="top" wrapText="1" shrinkToFit="0" textRotation="0" indent="0"/>
    </xf>
    <xf applyAlignment="1" applyBorder="1" applyFont="1" applyFill="1" applyNumberFormat="1" fontId="0" fillId="0" borderId="0" numFmtId="0" xfId="0">
      <alignment horizontal="left" vertical="center" wrapText="1" shrinkToFit="0" textRotation="0" indent="0"/>
    </xf>
    <xf applyAlignment="1" applyBorder="1" applyFont="1" applyFill="1" applyNumberFormat="1" fontId="0" fillId="5" borderId="0" numFmtId="0" xfId="0">
      <alignment horizontal="center" vertical="center" wrapText="1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HH65536"/>
  <sheetViews>
    <sheetView workbookViewId="0" zoomScale="130" tabSelected="1">
      <pane xSplit="1" ySplit="5" topLeftCell="B6" activePane="bottomRight" state="frozen"/>
      <selection pane="bottomRight" activeCell="E12" sqref="E12"/>
    </sheetView>
  </sheetViews>
  <sheetFormatPr defaultRowHeight="12.35"/>
  <cols>
    <col min="1" max="2" style="1" width="9.142307692307693" bestFit="1" customWidth="1"/>
    <col min="3" max="55" style="1" width="9.075645032051282"/>
    <col min="56" max="57" style="2" width="9.142307692307693" bestFit="1" customWidth="1"/>
    <col min="58" max="58" style="1" width="9.142307692307693" bestFit="1" customWidth="1"/>
    <col min="59" max="73" style="1" width="9.075645032051282"/>
    <col min="74" max="74" style="1" width="9.142307692307693" bestFit="1" customWidth="1"/>
    <col min="75" max="76" style="2" width="9.142307692307693" bestFit="1" customWidth="1"/>
    <col min="77" max="77" style="1" width="9.142307692307693" bestFit="1" customWidth="1"/>
    <col min="78" max="78" style="1" width="9.075645032051282"/>
    <col min="79" max="79" style="1" width="9.142307692307693" bestFit="1" customWidth="1"/>
    <col min="80" max="81" style="2" width="9.142307692307693" bestFit="1" customWidth="1"/>
    <col min="82" max="89" style="1" width="9.075645032051282"/>
    <col min="90" max="90" style="2" width="9.075645032051282"/>
    <col min="91" max="91" style="1" width="9.075645032051282"/>
    <col min="92" max="92" style="3" width="9.075645032051282"/>
    <col min="93" max="93" style="1" width="9.075645032051282"/>
    <col min="94" max="94" style="3" width="9.075645032051282"/>
    <col min="95" max="216" style="1" width="9.075645032051282"/>
    <col min="217" max="249" style="4" width="9.075645032051282"/>
    <col min="250" max="256" style="0" width="9.075645032051282"/>
  </cols>
  <sheetData>
    <row r="1" spans="1:216" customHeight="1" ht="13.5">
      <c r="A1" s="5" t="inlineStr">
        <is>
          <t>identidiant wims</t>
        </is>
      </c>
      <c r="B1" s="5" t="inlineStr">
        <is>
          <t>Exercice 1</t>
        </is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6"/>
      <c r="BE1" s="6"/>
      <c r="BF1" s="5" t="inlineStr">
        <is>
          <t>Exercice 2</t>
        </is>
      </c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6"/>
      <c r="BX1" s="6"/>
      <c r="BY1" s="5" t="inlineStr">
        <is>
          <t>Exercice 3</t>
        </is>
      </c>
      <c r="BZ1" s="5"/>
      <c r="CA1" s="5"/>
      <c r="CB1" s="6"/>
      <c r="CC1" s="6"/>
      <c r="CD1" s="5" t="inlineStr">
        <is>
          <t>Exercice 4</t>
        </is>
      </c>
      <c r="CE1" s="5"/>
      <c r="CF1" s="6"/>
      <c r="CG1" s="6"/>
      <c r="CH1" s="5"/>
      <c r="CI1" s="5" t="inlineStr">
        <is>
          <t>encadrer</t>
        </is>
      </c>
      <c r="CJ1" s="5" t="inlineStr">
        <is>
          <t>lisibilité</t>
        </is>
      </c>
      <c r="CK1" s="5"/>
      <c r="CL1" s="6"/>
      <c r="CM1" s="5"/>
      <c r="CN1" s="7"/>
      <c r="CO1" s="5"/>
      <c r="CP1" s="7"/>
      <c r="CQ1" s="5" t="inlineStr">
        <is>
          <t>Tiers temps</t>
        </is>
      </c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</row>
    <row r="2" spans="1:216" customHeight="1" ht="13.5">
      <c r="A2" s="8"/>
      <c r="B2" s="8" t="inlineStr">
        <is>
          <t>A.1</t>
        </is>
      </c>
      <c r="C2" s="8" t="inlineStr">
        <is>
          <t>A.2</t>
        </is>
      </c>
      <c r="D2" s="8"/>
      <c r="E2" s="8"/>
      <c r="F2" s="8"/>
      <c r="G2" s="8"/>
      <c r="H2" s="8"/>
      <c r="I2" s="8"/>
      <c r="J2" s="8"/>
      <c r="K2" s="8" t="inlineStr">
        <is>
          <t>A.3</t>
        </is>
      </c>
      <c r="L2" s="8"/>
      <c r="M2" s="8"/>
      <c r="N2" s="8"/>
      <c r="O2" s="8"/>
      <c r="P2" s="8"/>
      <c r="Q2" s="8" t="inlineStr">
        <is>
          <t>A.4</t>
        </is>
      </c>
      <c r="R2" s="8"/>
      <c r="S2" s="8"/>
      <c r="T2" s="8"/>
      <c r="U2" s="8"/>
      <c r="V2" s="8"/>
      <c r="W2" s="8" t="inlineStr">
        <is>
          <t>A.5</t>
        </is>
      </c>
      <c r="X2" s="8"/>
      <c r="Y2" s="8"/>
      <c r="Z2" s="8"/>
      <c r="AA2" s="8"/>
      <c r="AB2" s="8"/>
      <c r="AC2" s="8" t="inlineStr">
        <is>
          <t>B.1(a)</t>
        </is>
      </c>
      <c r="AD2" s="8"/>
      <c r="AE2" s="8"/>
      <c r="AF2" s="8"/>
      <c r="AG2" s="8"/>
      <c r="AH2" s="8"/>
      <c r="AI2" s="8"/>
      <c r="AJ2" s="8" t="inlineStr">
        <is>
          <t>B.1.(b)</t>
        </is>
      </c>
      <c r="AK2" s="8"/>
      <c r="AL2" s="8"/>
      <c r="AM2" s="8"/>
      <c r="AN2" s="8"/>
      <c r="AO2" s="8"/>
      <c r="AP2" s="8" t="inlineStr">
        <is>
          <t>B.1.(c)</t>
        </is>
      </c>
      <c r="AQ2" s="8"/>
      <c r="AR2" s="8"/>
      <c r="AS2" s="8"/>
      <c r="AT2" s="8"/>
      <c r="AU2" s="8" t="inlineStr">
        <is>
          <t>B.1.(d)</t>
        </is>
      </c>
      <c r="AV2" s="8"/>
      <c r="AW2" s="8"/>
      <c r="AX2" s="8"/>
      <c r="AY2" s="8"/>
      <c r="AZ2" s="8" t="inlineStr">
        <is>
          <t>B.2.(a)</t>
        </is>
      </c>
      <c r="BA2" s="8" t="inlineStr">
        <is>
          <t>B.2.(b)</t>
        </is>
      </c>
      <c r="BB2" s="8"/>
      <c r="BC2" s="8"/>
      <c r="BF2" s="8">
        <v>1</v>
      </c>
      <c r="BG2" s="8"/>
      <c r="BH2" s="8"/>
      <c r="BI2" s="8"/>
      <c r="BJ2" s="8"/>
      <c r="BK2" s="8"/>
      <c r="BL2" s="8"/>
      <c r="BM2" s="8"/>
      <c r="BN2" s="8"/>
      <c r="BO2" s="8"/>
      <c r="BP2" s="8"/>
      <c r="BQ2" s="8">
        <v>2</v>
      </c>
      <c r="BR2" s="8"/>
      <c r="BS2" s="8"/>
      <c r="BT2" s="8"/>
      <c r="BU2" s="8"/>
      <c r="BV2" s="8"/>
      <c r="BY2" s="8">
        <v>1</v>
      </c>
      <c r="BZ2" s="8"/>
      <c r="CA2" s="8"/>
      <c r="CD2" s="8">
        <v>1</v>
      </c>
      <c r="CE2" s="8"/>
      <c r="CF2" s="2"/>
      <c r="CG2" s="2"/>
      <c r="CH2" s="8"/>
      <c r="CI2" s="8"/>
      <c r="CJ2" s="8"/>
      <c r="CK2" s="8"/>
      <c r="CM2" s="8"/>
      <c r="CO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</row>
    <row r="3" spans="1:216" customHeight="1" ht="13.5">
      <c r="A3" s="9"/>
      <c r="B3" s="9" t="s">
        <v>0</v>
      </c>
      <c r="C3" s="9" t="s">
        <v>0</v>
      </c>
      <c r="D3" s="9" t="s">
        <v>0</v>
      </c>
      <c r="E3" s="9" t="s">
        <v>0</v>
      </c>
      <c r="F3" s="9" t="s">
        <v>0</v>
      </c>
      <c r="G3" s="9" t="s">
        <v>0</v>
      </c>
      <c r="H3" s="9" t="s">
        <v>0</v>
      </c>
      <c r="I3" s="9" t="s">
        <v>0</v>
      </c>
      <c r="J3" s="9" t="s">
        <v>0</v>
      </c>
      <c r="K3" s="9" t="s">
        <v>0</v>
      </c>
      <c r="L3" s="9" t="s">
        <v>0</v>
      </c>
      <c r="M3" s="9" t="s">
        <v>0</v>
      </c>
      <c r="N3" s="9" t="s">
        <v>0</v>
      </c>
      <c r="O3" s="9" t="s">
        <v>0</v>
      </c>
      <c r="P3" s="9" t="s">
        <v>0</v>
      </c>
      <c r="Q3" s="9" t="s">
        <v>0</v>
      </c>
      <c r="R3" s="9" t="s">
        <v>0</v>
      </c>
      <c r="S3" s="9" t="s">
        <v>0</v>
      </c>
      <c r="T3" s="9" t="s">
        <v>0</v>
      </c>
      <c r="U3" s="9" t="s">
        <v>0</v>
      </c>
      <c r="V3" s="9" t="s">
        <v>0</v>
      </c>
      <c r="W3" s="9" t="s">
        <v>0</v>
      </c>
      <c r="X3" s="9" t="s">
        <v>0</v>
      </c>
      <c r="Y3" s="9" t="s">
        <v>0</v>
      </c>
      <c r="Z3" s="9" t="s">
        <v>0</v>
      </c>
      <c r="AA3" s="9" t="s">
        <v>0</v>
      </c>
      <c r="AB3" s="9" t="s">
        <v>0</v>
      </c>
      <c r="AC3" s="9" t="s">
        <v>0</v>
      </c>
      <c r="AD3" s="9" t="s">
        <v>0</v>
      </c>
      <c r="AE3" s="9" t="s">
        <v>0</v>
      </c>
      <c r="AF3" s="9" t="s">
        <v>0</v>
      </c>
      <c r="AG3" s="9" t="s">
        <v>0</v>
      </c>
      <c r="AH3" s="9" t="s">
        <v>0</v>
      </c>
      <c r="AI3" s="9" t="s">
        <v>0</v>
      </c>
      <c r="AJ3" s="9"/>
      <c r="AK3" s="9" t="s">
        <v>0</v>
      </c>
      <c r="AL3" s="9" t="s">
        <v>0</v>
      </c>
      <c r="AM3" s="9" t="s">
        <v>0</v>
      </c>
      <c r="AN3" s="9" t="s">
        <v>0</v>
      </c>
      <c r="AO3" s="9" t="s">
        <v>0</v>
      </c>
      <c r="AP3" s="9" t="s">
        <v>0</v>
      </c>
      <c r="AQ3" s="9" t="s">
        <v>0</v>
      </c>
      <c r="AR3" s="9" t="s">
        <v>0</v>
      </c>
      <c r="AS3" s="9" t="s">
        <v>0</v>
      </c>
      <c r="AT3" s="9" t="s">
        <v>0</v>
      </c>
      <c r="AU3" s="9" t="s">
        <v>0</v>
      </c>
      <c r="AV3" s="9" t="s">
        <v>0</v>
      </c>
      <c r="AW3" s="9" t="s">
        <v>0</v>
      </c>
      <c r="AX3" s="9" t="s">
        <v>0</v>
      </c>
      <c r="AY3" s="9" t="s">
        <v>0</v>
      </c>
      <c r="AZ3" s="9" t="s">
        <v>0</v>
      </c>
      <c r="BA3" s="9" t="s">
        <v>0</v>
      </c>
      <c r="BB3" s="9" t="s">
        <v>0</v>
      </c>
      <c r="BC3" s="9" t="s">
        <v>0</v>
      </c>
      <c r="BD3">
        <f>COUNTIF(B3:BC3,"a")</f>
        <v>53</v>
      </c>
      <c r="BF3" s="9" t="s">
        <v>0</v>
      </c>
      <c r="BG3" s="9" t="s">
        <v>0</v>
      </c>
      <c r="BH3" s="9" t="s">
        <v>0</v>
      </c>
      <c r="BI3" s="9" t="s">
        <v>0</v>
      </c>
      <c r="BJ3" s="9" t="s">
        <v>0</v>
      </c>
      <c r="BK3" s="9" t="s">
        <v>0</v>
      </c>
      <c r="BL3" s="9" t="s">
        <v>0</v>
      </c>
      <c r="BM3" s="9" t="s">
        <v>0</v>
      </c>
      <c r="BN3" s="9" t="s">
        <v>0</v>
      </c>
      <c r="BO3" s="9" t="s">
        <v>0</v>
      </c>
      <c r="BP3" s="9" t="s">
        <v>0</v>
      </c>
      <c r="BQ3" s="9" t="s">
        <v>0</v>
      </c>
      <c r="BR3" s="9" t="s">
        <v>0</v>
      </c>
      <c r="BS3" s="9" t="s">
        <v>0</v>
      </c>
      <c r="BT3" s="9" t="s">
        <v>0</v>
      </c>
      <c r="BU3" s="9" t="s">
        <v>0</v>
      </c>
      <c r="BV3" s="9" t="s">
        <v>0</v>
      </c>
      <c r="BW3">
        <f>COUNTIF(BF3:BV3,"a")</f>
        <v>17</v>
      </c>
      <c r="BY3" s="9" t="s">
        <v>0</v>
      </c>
      <c r="BZ3" s="9" t="s">
        <v>0</v>
      </c>
      <c r="CA3" s="9"/>
      <c r="CB3">
        <f>COUNTIF(BY3:CB3,"a")</f>
        <v>2</v>
      </c>
      <c r="CD3" s="9"/>
      <c r="CE3" s="9"/>
      <c r="CF3" s="2"/>
      <c r="CG3" s="2"/>
      <c r="CH3" s="9"/>
      <c r="CI3" s="9" t="s">
        <v>0</v>
      </c>
      <c r="CJ3" s="9" t="s">
        <v>0</v>
      </c>
      <c r="CK3" s="9"/>
      <c r="CL3">
        <f>-COUNTIF(CI3:CJ3,"a")</f>
        <v>-2</v>
      </c>
      <c r="CM3" s="9"/>
      <c r="CN3">
        <f>IF($B3="ab","ab",SUM(CB3,BW3,BD3,CF3,CL3))</f>
        <v>70</v>
      </c>
      <c r="CO3" s="9"/>
      <c r="CP3">
        <f>IF($B3="ab","ab",ROUND(CN3/$CN$3*20,2))</f>
        <v>20</v>
      </c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</row>
    <row r="4" spans="1:216" customHeight="1" ht="84.71">
      <c r="B4" s="10" t="inlineStr">
        <is>
          <t>Référence explicite à l'énoncé.</t>
        </is>
      </c>
      <c r="C4" s="10" t="inlineStr">
        <is>
          <t>Nombre de niveaux.</t>
        </is>
      </c>
      <c r="D4" s="10" t="inlineStr">
        <is>
          <t>Nombre de branches à chaque embranchement.</t>
        </is>
      </c>
      <c r="E4" s="10" t="inlineStr">
        <is>
          <t>Probabilités du premier niveau.</t>
        </is>
      </c>
      <c r="F4" s="10"/>
      <c r="G4" s="10" t="inlineStr">
        <is>
          <t>Probabilité du second niveau.</t>
        </is>
      </c>
      <c r="H4" s="10"/>
      <c r="I4" s="10"/>
      <c r="J4" s="10"/>
      <c r="K4" s="10" t="inlineStr">
        <is>
          <t>Condition d'utilisation de la formule des probabilités composées</t>
        </is>
      </c>
      <c r="L4" s="10" t="inlineStr">
        <is>
          <t>Nom de la formule des prbabilités composées.</t>
        </is>
      </c>
      <c r="M4" s="10" t="inlineStr">
        <is>
          <t>Formule littérale des probabilités composées.</t>
        </is>
      </c>
      <c r="N4" s="10" t="inlineStr">
        <is>
          <t>Substitution numérique correcte dans la formule des probabilités composées.</t>
        </is>
      </c>
      <c r="O4" s="10" t="inlineStr">
        <is>
          <t>Réponse numérique</t>
        </is>
      </c>
      <c r="P4" s="10"/>
      <c r="Q4" s="10" t="inlineStr">
        <is>
          <t>Conditions d'utilisation des la formule des probabilités totales.</t>
        </is>
      </c>
      <c r="R4" s="10" t="inlineStr">
        <is>
          <t>Nom de la formule des probabilités totales.</t>
        </is>
      </c>
      <c r="S4" s="10" t="s">
        <v>1</v>
      </c>
      <c r="T4" s="10" t="inlineStr">
        <is>
          <t>Substitution nunmérique correcte dns la formule des probabiltiés totales.</t>
        </is>
      </c>
      <c r="U4" s="10" t="inlineStr">
        <is>
          <t>Réponse numérique.</t>
        </is>
      </c>
      <c r="V4" s="10"/>
      <c r="W4" s="10" t="inlineStr">
        <is>
          <t>Traduire l'événement par une probabilité conditionnelle</t>
        </is>
      </c>
      <c r="X4" s="10" t="inlineStr">
        <is>
          <t>Condition pour probabilité conditionnelle.</t>
        </is>
      </c>
      <c r="Y4" s="10" t="inlineStr">
        <is>
          <t>Formule de la définition d'une probabilité conditionnelle.</t>
        </is>
      </c>
      <c r="Z4" s="10" t="inlineStr">
        <is>
          <t>Substitution par les valeurs numériques dans la formule littérale.</t>
        </is>
      </c>
      <c r="AA4" s="10" t="inlineStr">
        <is>
          <t>Valeur numérique correcte.</t>
        </is>
      </c>
      <c r="AB4" s="10" t="inlineStr">
        <is>
          <t>Respect de la valeur approchée.</t>
        </is>
      </c>
      <c r="AC4" s="10" t="inlineStr">
        <is>
          <t>Choix épreuve.</t>
        </is>
      </c>
      <c r="AD4" s="10" t="inlineStr">
        <is>
          <t>Choix succès.</t>
        </is>
      </c>
      <c r="AE4" s="10" t="inlineStr">
        <is>
          <t>Probabilité du succès.</t>
        </is>
      </c>
      <c r="AF4" s="10" t="inlineStr">
        <is>
          <t>Nombre de répétitions.</t>
        </is>
      </c>
      <c r="AG4" s="10" t="inlineStr">
        <is>
          <t>Caractère indépendant des répétitions.</t>
        </is>
      </c>
      <c r="AH4" s="10" t="inlineStr">
        <is>
          <t>Vérification que la variable aléatoire compte le nombre de succès.</t>
        </is>
      </c>
      <c r="AI4" s="10" t="inlineStr">
        <is>
          <t>Phrase de conclusion.</t>
        </is>
      </c>
      <c r="AJ4" s="10" t="s">
        <v>2</v>
      </c>
      <c r="AK4" s="10" t="inlineStr">
        <is>
          <t>Justification de formule par référence à la loi de probabilité.</t>
        </is>
      </c>
      <c r="AL4" s="10" t="s">
        <v>1</v>
      </c>
      <c r="AM4" s="10" t="inlineStr">
        <is>
          <t>Formule après substitution numérique.</t>
        </is>
      </c>
      <c r="AN4" s="10" t="s">
        <v>3</v>
      </c>
      <c r="AO4" s="10"/>
      <c r="AP4" s="10" t="s">
        <v>2</v>
      </c>
      <c r="AQ4" s="10" t="inlineStr">
        <is>
          <t>Utilisation correcte de la probabilité de l'événement contraire.</t>
        </is>
      </c>
      <c r="AR4" s="10" t="inlineStr">
        <is>
          <t>Expression correcte avec la fonction de répartition.</t>
        </is>
      </c>
      <c r="AS4" s="10" t="s">
        <v>3</v>
      </c>
      <c r="AT4" s="10"/>
      <c r="AU4" s="10" t="inlineStr">
        <is>
          <t>Utiliser l'espérance.</t>
        </is>
      </c>
      <c r="AV4" s="10" t="inlineStr">
        <is>
          <t>Justifier la formule de l'espérance dans le cas de la loi binomiale.</t>
        </is>
      </c>
      <c r="AW4" s="10" t="inlineStr">
        <is>
          <t>Formule de l'espérance (y compris inappropriée).</t>
        </is>
      </c>
      <c r="AX4" s="10" t="s">
        <v>3</v>
      </c>
      <c r="AY4" s="10" t="inlineStr">
        <is>
          <t>Phrase de conclusion interprétative.</t>
        </is>
      </c>
      <c r="AZ4" s="10" t="inlineStr">
        <is>
          <t>Trouver la bonne formule.</t>
        </is>
      </c>
      <c r="BA4" s="10" t="inlineStr">
        <is>
          <t>Évoquer la linéarité de l'espérance.</t>
        </is>
      </c>
      <c r="BB4" s="10" t="inlineStr">
        <is>
          <t>Bon calcul.</t>
        </is>
      </c>
      <c r="BC4" s="10" t="inlineStr">
        <is>
          <t>Bon résultat.</t>
        </is>
      </c>
      <c r="BD4" s="11"/>
      <c r="BE4" s="11"/>
      <c r="BF4" s="10" t="s">
        <v>4</v>
      </c>
      <c r="BG4" s="10" t="s">
        <v>5</v>
      </c>
      <c r="BH4" s="10" t="inlineStr">
        <is>
          <t>Mise en évidence de l'initialisation.</t>
        </is>
      </c>
      <c r="BI4" s="10" t="inlineStr">
        <is>
          <t>Justification claire de l'égalité.</t>
        </is>
      </c>
      <c r="BJ4" s="10" t="inlineStr">
        <is>
          <t>Mise en évidence de l'hérédité.</t>
        </is>
      </c>
      <c r="BK4" s="10" t="inlineStr">
        <is>
          <t>Choix d'un rang.</t>
        </is>
      </c>
      <c r="BL4" s="10" t="inlineStr">
        <is>
          <t>Pose de l'hypothèse de récurrence.</t>
        </is>
      </c>
      <c r="BM4" s="10" t="s">
        <v>6</v>
      </c>
      <c r="BN4" s="10" t="s">
        <v>7</v>
      </c>
      <c r="BO4" s="10" t="inlineStr">
        <is>
          <t>Démonstration de la véracité de $\mathscr{P}(n+1)$.</t>
        </is>
      </c>
      <c r="BP4" s="10" t="inlineStr">
        <is>
          <t>Conclusion.</t>
        </is>
      </c>
      <c r="BQ4" s="10" t="s">
        <v>4</v>
      </c>
      <c r="BR4" s="10" t="s">
        <v>5</v>
      </c>
      <c r="BS4" s="10" t="inlineStr">
        <is>
          <t>Initialisation</t>
        </is>
      </c>
      <c r="BT4" s="10" t="s">
        <v>6</v>
      </c>
      <c r="BU4" s="10" t="s">
        <v>7</v>
      </c>
      <c r="BV4" s="10" t="inlineStr">
        <is>
          <t>Justification des manipulations des inégalités.</t>
        </is>
      </c>
      <c r="BW4" s="11"/>
      <c r="BX4" s="11"/>
      <c r="BY4" s="10" t="inlineStr">
        <is>
          <t>Formule dérivée d'un composée</t>
        </is>
      </c>
      <c r="BZ4" s="10" t="inlineStr">
        <is>
          <t>Formule de la dérivée d'un quotient</t>
        </is>
      </c>
      <c r="CA4" s="10" t="s">
        <v>8</v>
      </c>
      <c r="CB4" s="11"/>
      <c r="CC4" s="11"/>
      <c r="CD4" s="10"/>
      <c r="CE4" s="10"/>
      <c r="CF4" s="2"/>
      <c r="CG4" s="2"/>
    </row>
    <row r="5" spans="1:216" customHeight="1" ht="13.5">
      <c r="CF5" s="2"/>
      <c r="CG5" s="2"/>
    </row>
    <row r="6" spans="1:216" customHeight="1" ht="13.5">
      <c r="CF6" s="2"/>
      <c r="CG6" s="2"/>
    </row>
    <row r="7" spans="1:216" customHeight="1" ht="13.5">
      <c r="CF7" s="2"/>
      <c r="CG7" s="2"/>
    </row>
    <row r="8" spans="1:216" ht="13.5">
      <c r="CF8" s="2"/>
      <c r="CG8" s="2"/>
    </row>
    <row r="9" spans="1:216" ht="13.5">
      <c r="CF9" s="2"/>
      <c r="CG9" s="2"/>
    </row>
    <row r="10" spans="1:216" ht="13.5">
      <c r="CF10" s="2"/>
      <c r="CG10" s="2"/>
    </row>
    <row r="11" spans="1:216" ht="13.5">
      <c r="A11" s="12">
        <v>1010</v>
      </c>
      <c r="B11" s="9"/>
      <c r="C11" s="9" t="s">
        <v>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>
        <f>COUNTIF(BF11:BV11,"a")</f>
        <v>0</v>
      </c>
      <c r="BY11" s="9"/>
      <c r="BZ11" s="9"/>
      <c r="CA11" s="9"/>
      <c r="CB11">
        <f>COUNTIF(BY11:CB11,"a")</f>
        <v>0</v>
      </c>
      <c r="CD11" s="9"/>
      <c r="CE11" s="9"/>
      <c r="CF11" s="2"/>
      <c r="CG11" s="2"/>
      <c r="CH11" s="9"/>
      <c r="CI11" s="9"/>
      <c r="CJ11" s="9"/>
      <c r="CK11" s="9"/>
    </row>
    <row r="12" spans="1:216" ht="13.5">
      <c r="A12" s="12">
        <v>1080</v>
      </c>
      <c r="B12" s="9"/>
      <c r="C12" s="9" t="s">
        <v>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>
        <f>COUNTIF(BF12:BV12,"a")</f>
        <v>0</v>
      </c>
      <c r="BY12" s="9"/>
      <c r="BZ12" s="9"/>
      <c r="CA12" s="9"/>
      <c r="CB12">
        <f>COUNTIF(BY12:CB12,"a")</f>
        <v>0</v>
      </c>
      <c r="CD12" s="9"/>
      <c r="CE12" s="9"/>
      <c r="CF12" s="2"/>
      <c r="CG12" s="2"/>
      <c r="CH12" s="9"/>
      <c r="CI12" s="9"/>
      <c r="CJ12" s="9"/>
      <c r="CK12" s="9"/>
      <c r="DT12" t="inlineStr">
        <is>
          <t> </t>
        </is>
      </c>
    </row>
    <row r="13" spans="1:216" ht="13.5">
      <c r="A13" s="12">
        <v>1090</v>
      </c>
      <c r="B13" s="9" t="s">
        <v>0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/>
      <c r="L13" s="9"/>
      <c r="M13" s="9" t="s">
        <v>0</v>
      </c>
      <c r="N13" s="9" t="s">
        <v>0</v>
      </c>
      <c r="O13" s="9" t="s">
        <v>0</v>
      </c>
      <c r="P13" s="9" t="s">
        <v>0</v>
      </c>
      <c r="Q13" s="9"/>
      <c r="R13" s="9"/>
      <c r="S13" s="9" t="s">
        <v>0</v>
      </c>
      <c r="T13" s="9" t="s">
        <v>0</v>
      </c>
      <c r="U13" s="9" t="s">
        <v>0</v>
      </c>
      <c r="V13" s="9" t="s">
        <v>0</v>
      </c>
      <c r="W13" s="9" t="s">
        <v>0</v>
      </c>
      <c r="X13" s="9"/>
      <c r="Y13" s="9" t="s">
        <v>0</v>
      </c>
      <c r="Z13" s="9" t="s">
        <v>0</v>
      </c>
      <c r="AA13" s="9" t="s">
        <v>0</v>
      </c>
      <c r="AB13" s="9" t="s">
        <v>0</v>
      </c>
      <c r="AC13" s="9" t="s">
        <v>0</v>
      </c>
      <c r="AD13" s="9" t="s">
        <v>0</v>
      </c>
      <c r="AE13" s="9" t="s">
        <v>0</v>
      </c>
      <c r="AF13" s="9" t="s">
        <v>0</v>
      </c>
      <c r="AG13" s="9" t="s">
        <v>0</v>
      </c>
      <c r="AH13" s="9" t="s">
        <v>0</v>
      </c>
      <c r="AI13" s="9" t="s">
        <v>10</v>
      </c>
      <c r="AJ13" s="9" t="s">
        <v>0</v>
      </c>
      <c r="AK13" s="9"/>
      <c r="AL13" s="9" t="s">
        <v>0</v>
      </c>
      <c r="AM13" s="9" t="s">
        <v>0</v>
      </c>
      <c r="AN13" s="9" t="s">
        <v>0</v>
      </c>
      <c r="AO13" s="9" t="s">
        <v>0</v>
      </c>
      <c r="AP13" s="9" t="s">
        <v>0</v>
      </c>
      <c r="AQ13" s="9"/>
      <c r="AR13" s="9" t="s">
        <v>0</v>
      </c>
      <c r="AS13" s="9" t="s">
        <v>0</v>
      </c>
      <c r="AT13" s="9" t="s">
        <v>0</v>
      </c>
      <c r="AU13" s="9" t="s">
        <v>10</v>
      </c>
      <c r="AV13" s="9"/>
      <c r="AW13" s="9"/>
      <c r="AX13" s="9"/>
      <c r="AY13" s="9"/>
      <c r="AZ13" s="9" t="s">
        <v>0</v>
      </c>
      <c r="BA13" s="9"/>
      <c r="BB13" s="9" t="s">
        <v>0</v>
      </c>
      <c r="BC13" s="9" t="s">
        <v>10</v>
      </c>
      <c r="BD13">
        <f>COUNTIF(B13:BC13,"a")</f>
        <v>39</v>
      </c>
      <c r="BF13" s="9" t="s">
        <v>0</v>
      </c>
      <c r="BG13" s="9"/>
      <c r="BH13" s="9" t="s">
        <v>0</v>
      </c>
      <c r="BI13" s="9" t="s">
        <v>0</v>
      </c>
      <c r="BJ13" s="9" t="s">
        <v>0</v>
      </c>
      <c r="BK13" s="9" t="s">
        <v>10</v>
      </c>
      <c r="BL13" s="9" t="s">
        <v>10</v>
      </c>
      <c r="BM13" s="9"/>
      <c r="BN13" s="9"/>
      <c r="BO13" s="9" t="s">
        <v>0</v>
      </c>
      <c r="BP13" s="9" t="s">
        <v>10</v>
      </c>
      <c r="BQ13" s="9" t="s">
        <v>0</v>
      </c>
      <c r="BR13" s="9"/>
      <c r="BS13" s="9" t="s">
        <v>0</v>
      </c>
      <c r="BT13" s="9"/>
      <c r="BU13" s="9"/>
      <c r="BV13" s="9"/>
      <c r="BW13">
        <f>COUNTIF(BF13:BV13,"a")</f>
        <v>7</v>
      </c>
      <c r="BY13" s="9"/>
      <c r="BZ13" s="9"/>
      <c r="CA13" s="9"/>
      <c r="CB13">
        <f>COUNTIF(BY13:CB13,"a")</f>
        <v>0</v>
      </c>
      <c r="CD13" s="9"/>
      <c r="CE13" s="9"/>
      <c r="CF13" s="2">
        <f>IF($B13="ab","ab",0.25*COUNTIF(CD13:CE13,"!"))</f>
        <v>0</v>
      </c>
      <c r="CG13" s="2"/>
      <c r="CH13" s="9"/>
      <c r="CI13" s="9" t="s">
        <v>0</v>
      </c>
      <c r="CJ13" s="9" t="s">
        <v>10</v>
      </c>
      <c r="CK13" s="9"/>
      <c r="CL13">
        <f>-COUNTIF(CI13:CJ13,"a")</f>
        <v>-1</v>
      </c>
      <c r="CN13">
        <f>IF($B13="ab","ab",SUM(CB13,BW13,BD13,CF13,CL13))</f>
        <v>45</v>
      </c>
    </row>
    <row r="14" spans="1:216" ht="13.5">
      <c r="A14" s="12">
        <v>1130</v>
      </c>
      <c r="B14" s="9" t="s">
        <v>0</v>
      </c>
      <c r="C14" s="9" t="s">
        <v>0</v>
      </c>
      <c r="D14" s="9" t="s">
        <v>0</v>
      </c>
      <c r="E14" s="9" t="s">
        <v>0</v>
      </c>
      <c r="F14" s="9" t="s">
        <v>0</v>
      </c>
      <c r="G14" s="9" t="s">
        <v>0</v>
      </c>
      <c r="H14" s="9" t="s">
        <v>0</v>
      </c>
      <c r="I14" s="9" t="s">
        <v>0</v>
      </c>
      <c r="J14" s="9" t="s">
        <v>0</v>
      </c>
      <c r="K14" s="9" t="s">
        <v>0</v>
      </c>
      <c r="L14" s="9" t="s">
        <v>0</v>
      </c>
      <c r="M14" s="9" t="s">
        <v>0</v>
      </c>
      <c r="N14" s="9" t="s">
        <v>0</v>
      </c>
      <c r="O14" s="9" t="s">
        <v>0</v>
      </c>
      <c r="P14" s="9" t="s">
        <v>0</v>
      </c>
      <c r="Q14" s="9" t="s">
        <v>0</v>
      </c>
      <c r="R14" s="9" t="s">
        <v>0</v>
      </c>
      <c r="S14" s="9" t="s">
        <v>0</v>
      </c>
      <c r="T14" s="9" t="s">
        <v>0</v>
      </c>
      <c r="U14" s="9" t="s">
        <v>0</v>
      </c>
      <c r="V14" s="9" t="s">
        <v>0</v>
      </c>
      <c r="W14" s="9" t="s">
        <v>0</v>
      </c>
      <c r="X14" s="9" t="s">
        <v>0</v>
      </c>
      <c r="Y14" s="9" t="s">
        <v>0</v>
      </c>
      <c r="Z14" s="9" t="s">
        <v>0</v>
      </c>
      <c r="AA14" s="9" t="s">
        <v>0</v>
      </c>
      <c r="AB14" s="9" t="s">
        <v>0</v>
      </c>
      <c r="AC14" s="9" t="s">
        <v>0</v>
      </c>
      <c r="AD14" s="9" t="s">
        <v>0</v>
      </c>
      <c r="AE14" s="9" t="s">
        <v>0</v>
      </c>
      <c r="AF14" s="9" t="s">
        <v>0</v>
      </c>
      <c r="AG14" s="9" t="s">
        <v>0</v>
      </c>
      <c r="AH14" s="9" t="s">
        <v>0</v>
      </c>
      <c r="AI14" s="9" t="s">
        <v>0</v>
      </c>
      <c r="AJ14" s="9" t="s">
        <v>0</v>
      </c>
      <c r="AK14" s="9" t="s">
        <v>0</v>
      </c>
      <c r="AL14" s="9" t="s">
        <v>0</v>
      </c>
      <c r="AM14" s="9" t="s">
        <v>0</v>
      </c>
      <c r="AN14" s="9" t="s">
        <v>0</v>
      </c>
      <c r="AO14" s="9" t="s">
        <v>0</v>
      </c>
      <c r="AP14" s="9" t="s">
        <v>0</v>
      </c>
      <c r="AQ14" s="9"/>
      <c r="AR14" s="9" t="s">
        <v>0</v>
      </c>
      <c r="AS14" s="9" t="s">
        <v>0</v>
      </c>
      <c r="AT14" s="9" t="s">
        <v>0</v>
      </c>
      <c r="AU14" s="9" t="s">
        <v>0</v>
      </c>
      <c r="AV14" s="9"/>
      <c r="AW14" s="9" t="s">
        <v>0</v>
      </c>
      <c r="AX14" s="9" t="s">
        <v>0</v>
      </c>
      <c r="AY14" s="9" t="s">
        <v>10</v>
      </c>
      <c r="AZ14" s="9" t="s">
        <v>0</v>
      </c>
      <c r="BA14" s="9"/>
      <c r="BB14" s="9" t="s">
        <v>0</v>
      </c>
      <c r="BC14" s="9" t="s">
        <v>0</v>
      </c>
      <c r="BD14">
        <f>COUNTIF(B14:BC14,"a")</f>
        <v>50</v>
      </c>
      <c r="BF14" s="9" t="s">
        <v>0</v>
      </c>
      <c r="BG14" s="9" t="s">
        <v>0</v>
      </c>
      <c r="BH14" s="9" t="s">
        <v>0</v>
      </c>
      <c r="BI14" s="9" t="s">
        <v>0</v>
      </c>
      <c r="BJ14" s="9" t="s">
        <v>0</v>
      </c>
      <c r="BK14" s="9" t="s">
        <v>0</v>
      </c>
      <c r="BL14" s="9" t="s">
        <v>0</v>
      </c>
      <c r="BM14" s="9" t="s">
        <v>0</v>
      </c>
      <c r="BN14" s="9" t="s">
        <v>0</v>
      </c>
      <c r="BO14" s="9" t="s">
        <v>0</v>
      </c>
      <c r="BP14" s="9" t="s">
        <v>0</v>
      </c>
      <c r="BQ14" s="9" t="s">
        <v>0</v>
      </c>
      <c r="BR14" s="9" t="s">
        <v>0</v>
      </c>
      <c r="BS14" s="9" t="s">
        <v>0</v>
      </c>
      <c r="BT14" s="9" t="s">
        <v>0</v>
      </c>
      <c r="BU14" s="9" t="s">
        <v>0</v>
      </c>
      <c r="BV14" s="9" t="s">
        <v>0</v>
      </c>
      <c r="BW14">
        <f>COUNTIF(BF14:BV14,"a")</f>
        <v>17</v>
      </c>
      <c r="BY14" s="9"/>
      <c r="BZ14" s="9"/>
      <c r="CA14" s="9"/>
      <c r="CB14">
        <f>COUNTIF(BY14:CB14,"a")</f>
        <v>0</v>
      </c>
      <c r="CD14" s="9"/>
      <c r="CE14" s="9"/>
      <c r="CF14" s="2">
        <f>IF($B14="ab","ab",0.25*COUNTIF(CD14:CE14,"!"))</f>
        <v>0</v>
      </c>
      <c r="CG14" s="2"/>
      <c r="CH14" s="9"/>
      <c r="CI14" s="9"/>
      <c r="CJ14" s="9"/>
      <c r="CK14" s="9"/>
      <c r="CL14">
        <f>-COUNTIF(CI14:CJ14,"a")</f>
        <v>0</v>
      </c>
      <c r="CN14">
        <f>IF($B14="ab","ab",SUM(CB14,BW14,BD14,CF14,CL14))</f>
        <v>67</v>
      </c>
    </row>
    <row r="15" spans="1:216" ht="13.5">
      <c r="A15" s="12">
        <v>1140</v>
      </c>
      <c r="B15" s="9" t="s">
        <v>0</v>
      </c>
      <c r="C15" s="9" t="s">
        <v>0</v>
      </c>
      <c r="D15" s="9" t="s">
        <v>0</v>
      </c>
      <c r="E15" s="9" t="s">
        <v>0</v>
      </c>
      <c r="F15" s="9" t="s">
        <v>0</v>
      </c>
      <c r="G15" s="9" t="s">
        <v>0</v>
      </c>
      <c r="H15" s="9" t="s">
        <v>0</v>
      </c>
      <c r="I15" s="9" t="s">
        <v>0</v>
      </c>
      <c r="J15" s="9" t="s">
        <v>0</v>
      </c>
      <c r="K15" s="9"/>
      <c r="L15" s="9"/>
      <c r="M15" s="9" t="s">
        <v>10</v>
      </c>
      <c r="N15" s="9" t="s">
        <v>0</v>
      </c>
      <c r="O15" s="9" t="s">
        <v>0</v>
      </c>
      <c r="P15" s="9" t="s">
        <v>0</v>
      </c>
      <c r="Q15" s="9"/>
      <c r="R15" s="9"/>
      <c r="S15" s="9"/>
      <c r="T15" s="9"/>
      <c r="U15" s="9"/>
      <c r="V15" s="9"/>
      <c r="W15" s="9" t="s">
        <v>0</v>
      </c>
      <c r="X15" s="9"/>
      <c r="Y15" s="9" t="s">
        <v>10</v>
      </c>
      <c r="Z15" s="9" t="s">
        <v>0</v>
      </c>
      <c r="AA15" s="9" t="s">
        <v>10</v>
      </c>
      <c r="AB15" s="9" t="s">
        <v>0</v>
      </c>
      <c r="AC15" s="9"/>
      <c r="AD15" s="9"/>
      <c r="AE15" s="9"/>
      <c r="AF15" s="9"/>
      <c r="AG15" s="9"/>
      <c r="AH15" s="9"/>
      <c r="AI15" s="9" t="s">
        <v>0</v>
      </c>
      <c r="AJ15" s="9" t="s">
        <v>0</v>
      </c>
      <c r="AK15" s="9"/>
      <c r="AL15" s="9" t="s">
        <v>0</v>
      </c>
      <c r="AM15" s="9" t="s">
        <v>0</v>
      </c>
      <c r="AN15" s="9" t="s">
        <v>10</v>
      </c>
      <c r="AO15" s="9" t="s">
        <v>10</v>
      </c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>
        <f>COUNTIF(B15:BC15,"a")</f>
        <v>19</v>
      </c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>
        <f>COUNTIF(BF15:BV15,"a")</f>
        <v>0</v>
      </c>
      <c r="BY15" s="9"/>
      <c r="BZ15" s="9"/>
      <c r="CA15" s="9" t="s">
        <v>0</v>
      </c>
      <c r="CB15">
        <f>COUNTIF(BY15:CB15,"a")</f>
        <v>1</v>
      </c>
      <c r="CD15" s="9"/>
      <c r="CE15" s="9"/>
      <c r="CF15" s="2">
        <f>IF($B15="ab","ab",0.25*COUNTIF(CD15:CE15,"!"))</f>
        <v>0</v>
      </c>
      <c r="CG15" s="2"/>
      <c r="CH15" s="9"/>
      <c r="CI15" s="9" t="s">
        <v>0</v>
      </c>
      <c r="CJ15" s="9" t="s">
        <v>10</v>
      </c>
      <c r="CK15" s="9"/>
      <c r="CL15">
        <f>-COUNTIF(CI15:CJ15,"a")</f>
        <v>-1</v>
      </c>
      <c r="CN15">
        <f>IF($B15="ab","ab",SUM(CB15,BW15,BD15,CF15,CL15))</f>
        <v>19</v>
      </c>
    </row>
    <row r="16" spans="1:216" ht="13.5">
      <c r="A16" s="12">
        <v>1150</v>
      </c>
      <c r="B16" s="9" t="s">
        <v>10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 t="s">
        <v>0</v>
      </c>
      <c r="K16" s="9"/>
      <c r="L16" s="9"/>
      <c r="M16" s="9" t="s">
        <v>10</v>
      </c>
      <c r="N16" s="9" t="s">
        <v>0</v>
      </c>
      <c r="O16" s="9" t="s">
        <v>0</v>
      </c>
      <c r="P16" s="9" t="s">
        <v>0</v>
      </c>
      <c r="Q16" s="9"/>
      <c r="R16" s="9"/>
      <c r="S16" s="9" t="s">
        <v>10</v>
      </c>
      <c r="T16" s="9"/>
      <c r="U16" s="9" t="s">
        <v>10</v>
      </c>
      <c r="V16" s="9" t="s">
        <v>10</v>
      </c>
      <c r="W16" s="9"/>
      <c r="X16" s="9"/>
      <c r="Y16" s="9"/>
      <c r="Z16" s="9"/>
      <c r="AA16" s="9"/>
      <c r="AB16" s="9"/>
      <c r="AC16" s="9" t="s">
        <v>0</v>
      </c>
      <c r="AD16" s="9" t="s">
        <v>0</v>
      </c>
      <c r="AE16" s="9" t="s">
        <v>0</v>
      </c>
      <c r="AF16" s="9" t="s">
        <v>0</v>
      </c>
      <c r="AG16" s="9" t="s">
        <v>0</v>
      </c>
      <c r="AH16" s="9" t="s">
        <v>10</v>
      </c>
      <c r="AI16" s="9" t="s">
        <v>0</v>
      </c>
      <c r="AJ16" s="9" t="s">
        <v>0</v>
      </c>
      <c r="AK16" s="9" t="s">
        <v>0</v>
      </c>
      <c r="AL16" s="9" t="s">
        <v>0</v>
      </c>
      <c r="AM16" s="9" t="s">
        <v>0</v>
      </c>
      <c r="AN16" s="9" t="s">
        <v>10</v>
      </c>
      <c r="AO16" s="9" t="s">
        <v>10</v>
      </c>
      <c r="AP16" s="9" t="s">
        <v>0</v>
      </c>
      <c r="AQ16" s="9" t="s">
        <v>0</v>
      </c>
      <c r="AR16" s="9" t="s">
        <v>0</v>
      </c>
      <c r="AS16" s="9" t="s">
        <v>0</v>
      </c>
      <c r="AT16" s="9" t="s">
        <v>0</v>
      </c>
      <c r="AU16" s="9"/>
      <c r="AV16" s="9"/>
      <c r="AW16" s="9"/>
      <c r="AX16" s="9"/>
      <c r="AY16" s="9"/>
      <c r="AZ16" s="9"/>
      <c r="BA16" s="9"/>
      <c r="BB16" s="9"/>
      <c r="BC16" s="9"/>
      <c r="BD16">
        <f>COUNTIF(B16:BC16,"a")</f>
        <v>26</v>
      </c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>
        <f>COUNTIF(BF16:BV16,"a")</f>
        <v>0</v>
      </c>
      <c r="BY16" s="9"/>
      <c r="BZ16" s="9"/>
      <c r="CA16" s="9"/>
      <c r="CB16">
        <f>COUNTIF(BY16:CB16,"a")</f>
        <v>0</v>
      </c>
      <c r="CD16" s="9"/>
      <c r="CE16" s="9"/>
      <c r="CF16" s="2">
        <f>IF($B16="ab","ab",0.25*COUNTIF(CD16:CE16,"!"))</f>
        <v>0</v>
      </c>
      <c r="CG16" s="2"/>
      <c r="CH16" s="9"/>
      <c r="CI16" s="9" t="s">
        <v>10</v>
      </c>
      <c r="CJ16" s="9" t="s">
        <v>10</v>
      </c>
      <c r="CK16" s="9"/>
      <c r="CL16">
        <f>-COUNTIF(CI16:CJ16,"a")</f>
        <v>0</v>
      </c>
      <c r="CN16">
        <f>IF($B16="ab","ab",SUM(CB16,BW16,BD16,CF16,CL16))</f>
        <v>26</v>
      </c>
    </row>
    <row r="17" spans="1:216" ht="13.5">
      <c r="A17" s="12">
        <v>1180</v>
      </c>
      <c r="B17" s="9" t="s">
        <v>0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9" t="s">
        <v>0</v>
      </c>
      <c r="K17" s="9" t="s">
        <v>0</v>
      </c>
      <c r="L17" s="9" t="s">
        <v>0</v>
      </c>
      <c r="M17" s="9" t="s">
        <v>0</v>
      </c>
      <c r="N17" s="9" t="s">
        <v>0</v>
      </c>
      <c r="O17" s="9" t="s">
        <v>0</v>
      </c>
      <c r="P17" s="9"/>
      <c r="Q17" s="9"/>
      <c r="R17" s="9"/>
      <c r="S17" s="9" t="s">
        <v>0</v>
      </c>
      <c r="T17" s="9" t="s">
        <v>0</v>
      </c>
      <c r="U17" s="9" t="s">
        <v>0</v>
      </c>
      <c r="V17" s="9" t="s">
        <v>0</v>
      </c>
      <c r="W17" s="9" t="s">
        <v>0</v>
      </c>
      <c r="X17" s="9"/>
      <c r="Y17" s="9" t="s">
        <v>0</v>
      </c>
      <c r="Z17" s="9" t="s">
        <v>0</v>
      </c>
      <c r="AA17" s="9" t="s">
        <v>0</v>
      </c>
      <c r="AB17" s="9" t="s">
        <v>0</v>
      </c>
      <c r="AC17" s="9" t="s">
        <v>0</v>
      </c>
      <c r="AD17" s="9" t="s">
        <v>0</v>
      </c>
      <c r="AE17" s="9" t="s">
        <v>0</v>
      </c>
      <c r="AF17" s="9" t="s">
        <v>0</v>
      </c>
      <c r="AG17" s="9" t="s">
        <v>0</v>
      </c>
      <c r="AH17" s="9" t="s">
        <v>0</v>
      </c>
      <c r="AI17" s="9" t="s">
        <v>0</v>
      </c>
      <c r="AJ17" s="9" t="s">
        <v>0</v>
      </c>
      <c r="AK17" s="9"/>
      <c r="AL17" s="9" t="s">
        <v>0</v>
      </c>
      <c r="AM17" s="9" t="s">
        <v>0</v>
      </c>
      <c r="AN17" s="9" t="s">
        <v>0</v>
      </c>
      <c r="AO17" s="9" t="s">
        <v>0</v>
      </c>
      <c r="AP17" s="9" t="s">
        <v>10</v>
      </c>
      <c r="AQ17" s="9" t="s">
        <v>0</v>
      </c>
      <c r="AR17" s="9" t="s">
        <v>10</v>
      </c>
      <c r="AS17" s="9" t="s">
        <v>10</v>
      </c>
      <c r="AT17" s="9" t="s">
        <v>10</v>
      </c>
      <c r="AU17" s="9" t="s">
        <v>10</v>
      </c>
      <c r="AV17" s="9"/>
      <c r="AW17" s="9"/>
      <c r="AX17" s="9"/>
      <c r="AY17" s="9"/>
      <c r="AZ17" s="9" t="s">
        <v>0</v>
      </c>
      <c r="BA17" s="9"/>
      <c r="BB17" s="9" t="s">
        <v>0</v>
      </c>
      <c r="BC17" s="9" t="s">
        <v>10</v>
      </c>
      <c r="BD17">
        <f>COUNTIF(B17:BC17,"a")</f>
        <v>38</v>
      </c>
      <c r="BF17" s="9" t="s">
        <v>0</v>
      </c>
      <c r="BG17" s="9" t="s">
        <v>0</v>
      </c>
      <c r="BH17" s="9" t="s">
        <v>0</v>
      </c>
      <c r="BI17" s="9" t="s">
        <v>10</v>
      </c>
      <c r="BJ17" s="9" t="s">
        <v>0</v>
      </c>
      <c r="BK17" s="9" t="s">
        <v>0</v>
      </c>
      <c r="BL17" s="9" t="s">
        <v>0</v>
      </c>
      <c r="BM17" s="9"/>
      <c r="BN17" s="9" t="s">
        <v>0</v>
      </c>
      <c r="BO17" s="9" t="s">
        <v>10</v>
      </c>
      <c r="BP17" s="9" t="s">
        <v>0</v>
      </c>
      <c r="BQ17" s="9" t="s">
        <v>0</v>
      </c>
      <c r="BR17" s="9" t="s">
        <v>10</v>
      </c>
      <c r="BS17" s="9"/>
      <c r="BT17" s="9"/>
      <c r="BU17" s="9"/>
      <c r="BV17" s="9"/>
      <c r="BW17">
        <f>COUNTIF(BF17:BV17,"a")</f>
        <v>9</v>
      </c>
      <c r="BY17" s="9"/>
      <c r="BZ17" s="9" t="s">
        <v>0</v>
      </c>
      <c r="CA17" s="9" t="s">
        <v>0</v>
      </c>
      <c r="CB17">
        <f>COUNTIF(BY17:CB17,"a")</f>
        <v>2</v>
      </c>
      <c r="CD17" s="9"/>
      <c r="CE17" s="9"/>
      <c r="CF17" s="2">
        <f>IF($B17="ab","ab",0.25*COUNTIF(CD17:CE17,"!"))</f>
        <v>0</v>
      </c>
      <c r="CG17" s="2"/>
      <c r="CH17" s="9"/>
      <c r="CI17" s="9" t="s">
        <v>0</v>
      </c>
      <c r="CJ17" s="9" t="s">
        <v>10</v>
      </c>
      <c r="CK17" s="9"/>
      <c r="CL17">
        <f>-COUNTIF(CI17:CJ17,"a")</f>
        <v>-1</v>
      </c>
      <c r="CN17">
        <f>IF($B17="ab","ab",SUM(CB17,BW17,BD17,CF17,CL17))</f>
        <v>48</v>
      </c>
    </row>
    <row r="18" spans="1:216" ht="13.5">
      <c r="A18" s="12">
        <v>1190</v>
      </c>
      <c r="B18" s="9" t="s">
        <v>0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0</v>
      </c>
      <c r="H18" s="9" t="s">
        <v>0</v>
      </c>
      <c r="I18" s="9" t="s">
        <v>10</v>
      </c>
      <c r="J18" s="9" t="s">
        <v>10</v>
      </c>
      <c r="K18" s="9"/>
      <c r="L18" s="9" t="s">
        <v>0</v>
      </c>
      <c r="M18" s="9" t="s">
        <v>0</v>
      </c>
      <c r="N18" s="9" t="s">
        <v>0</v>
      </c>
      <c r="O18" s="9" t="s">
        <v>0</v>
      </c>
      <c r="P18" s="9" t="s">
        <v>0</v>
      </c>
      <c r="Q18" s="9"/>
      <c r="R18" s="9"/>
      <c r="S18" s="9" t="s">
        <v>0</v>
      </c>
      <c r="T18" s="9" t="s">
        <v>0</v>
      </c>
      <c r="U18" s="9" t="s">
        <v>10</v>
      </c>
      <c r="V18" s="9" t="s">
        <v>10</v>
      </c>
      <c r="W18" s="9"/>
      <c r="X18" s="9"/>
      <c r="Y18" s="9"/>
      <c r="Z18" s="9"/>
      <c r="AA18" s="9"/>
      <c r="AB18" s="9"/>
      <c r="AC18" s="9" t="s">
        <v>0</v>
      </c>
      <c r="AD18" s="9" t="s">
        <v>0</v>
      </c>
      <c r="AE18" s="9" t="s">
        <v>0</v>
      </c>
      <c r="AF18" s="9" t="s">
        <v>0</v>
      </c>
      <c r="AG18" s="9" t="s">
        <v>0</v>
      </c>
      <c r="AH18" s="9" t="s">
        <v>0</v>
      </c>
      <c r="AI18" s="9" t="s">
        <v>0</v>
      </c>
      <c r="AJ18" s="9" t="s">
        <v>0</v>
      </c>
      <c r="AK18" s="9"/>
      <c r="AL18" s="9" t="s">
        <v>0</v>
      </c>
      <c r="AM18" s="9" t="s">
        <v>0</v>
      </c>
      <c r="AN18" s="9" t="s">
        <v>0</v>
      </c>
      <c r="AO18" s="9" t="s">
        <v>0</v>
      </c>
      <c r="AP18" s="9" t="s">
        <v>10</v>
      </c>
      <c r="AQ18" s="9"/>
      <c r="AR18" s="9"/>
      <c r="AS18" s="9" t="s">
        <v>10</v>
      </c>
      <c r="AT18" s="9" t="s">
        <v>10</v>
      </c>
      <c r="AU18" s="9" t="s">
        <v>10</v>
      </c>
      <c r="AV18" s="9"/>
      <c r="AW18" s="9"/>
      <c r="AX18" s="9"/>
      <c r="AY18" s="9"/>
      <c r="AZ18" s="9" t="s">
        <v>0</v>
      </c>
      <c r="BA18" s="9"/>
      <c r="BB18" s="9" t="s">
        <v>0</v>
      </c>
      <c r="BC18" s="9" t="s">
        <v>10</v>
      </c>
      <c r="BD18">
        <f>COUNTIF(B18:BC18,"a")</f>
        <v>28</v>
      </c>
      <c r="BF18" s="9" t="s">
        <v>0</v>
      </c>
      <c r="BG18" s="9" t="s">
        <v>10</v>
      </c>
      <c r="BH18" s="9" t="s">
        <v>0</v>
      </c>
      <c r="BI18" s="9" t="s">
        <v>0</v>
      </c>
      <c r="BJ18" s="9" t="s">
        <v>0</v>
      </c>
      <c r="BK18" s="9" t="s">
        <v>0</v>
      </c>
      <c r="BL18" s="9" t="s">
        <v>10</v>
      </c>
      <c r="BM18" s="9" t="s">
        <v>10</v>
      </c>
      <c r="BN18" s="9" t="s">
        <v>10</v>
      </c>
      <c r="BO18" s="9" t="s">
        <v>10</v>
      </c>
      <c r="BP18" s="9" t="s">
        <v>10</v>
      </c>
      <c r="BQ18" s="9" t="s">
        <v>0</v>
      </c>
      <c r="BR18" s="9" t="s">
        <v>10</v>
      </c>
      <c r="BS18" s="9" t="s">
        <v>10</v>
      </c>
      <c r="BT18" s="9"/>
      <c r="BU18" s="9" t="s">
        <v>0</v>
      </c>
      <c r="BV18" s="9"/>
      <c r="BW18">
        <f>COUNTIF(BF18:BV18,"a")</f>
        <v>7</v>
      </c>
      <c r="BY18" s="9" t="s">
        <v>0</v>
      </c>
      <c r="BZ18" s="9"/>
      <c r="CA18" s="9"/>
      <c r="CB18">
        <f>COUNTIF(BY18:CB18,"a")</f>
        <v>1</v>
      </c>
      <c r="CD18" s="9"/>
      <c r="CE18" s="9"/>
      <c r="CF18" s="2">
        <f>IF($B18="ab","ab",0.25*COUNTIF(CD18:CE18,"!"))</f>
        <v>0</v>
      </c>
      <c r="CG18" s="2"/>
      <c r="CH18" s="9"/>
      <c r="CI18" s="9" t="s">
        <v>0</v>
      </c>
      <c r="CJ18" s="9" t="s">
        <v>10</v>
      </c>
      <c r="CK18" s="9"/>
      <c r="CL18">
        <f>-COUNTIF(CI18:CJ18,"a")</f>
        <v>-1</v>
      </c>
      <c r="CN18">
        <f>IF($B18="ab","ab",SUM(CB18,BW18,BD18,CF18,CL18))</f>
        <v>35</v>
      </c>
    </row>
    <row r="19" spans="1:216" ht="13.5">
      <c r="A19" s="12">
        <v>1230</v>
      </c>
      <c r="B19" s="9" t="s">
        <v>0</v>
      </c>
      <c r="C19" s="9" t="s">
        <v>0</v>
      </c>
      <c r="D19" s="9" t="s">
        <v>0</v>
      </c>
      <c r="E19" s="9" t="s">
        <v>0</v>
      </c>
      <c r="F19" s="9" t="s">
        <v>10</v>
      </c>
      <c r="G19" s="9" t="s">
        <v>0</v>
      </c>
      <c r="H19" s="9" t="s">
        <v>0</v>
      </c>
      <c r="I19" s="9" t="s">
        <v>10</v>
      </c>
      <c r="J19" s="9" t="s">
        <v>10</v>
      </c>
      <c r="K19" s="9"/>
      <c r="L19" s="9"/>
      <c r="M19" s="9"/>
      <c r="N19" s="9"/>
      <c r="O19" s="9" t="s">
        <v>10</v>
      </c>
      <c r="P19" s="9" t="s">
        <v>10</v>
      </c>
      <c r="Q19" s="9"/>
      <c r="R19" s="9"/>
      <c r="S19" s="9" t="s">
        <v>10</v>
      </c>
      <c r="T19" s="9" t="s">
        <v>10</v>
      </c>
      <c r="U19" s="9" t="s">
        <v>10</v>
      </c>
      <c r="V19" s="9" t="s">
        <v>10</v>
      </c>
      <c r="W19" s="9" t="s">
        <v>0</v>
      </c>
      <c r="X19" s="9"/>
      <c r="Y19" s="9"/>
      <c r="Z19" s="9"/>
      <c r="AA19" s="9"/>
      <c r="AB19" s="9"/>
      <c r="AC19" s="9" t="s">
        <v>10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 t="s">
        <v>10</v>
      </c>
      <c r="BC19" s="9" t="s">
        <v>10</v>
      </c>
      <c r="BD19">
        <f>COUNTIF(B19:BC19,"a")</f>
        <v>7</v>
      </c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>
        <f>COUNTIF(BF19:BV19,"a")</f>
        <v>0</v>
      </c>
      <c r="BY19" s="9"/>
      <c r="BZ19" s="9"/>
      <c r="CA19" s="9"/>
      <c r="CB19">
        <f>COUNTIF(BY19:CB19,"a")</f>
        <v>0</v>
      </c>
      <c r="CD19" s="9"/>
      <c r="CE19" s="9"/>
      <c r="CF19" s="2">
        <f>IF($B19="ab","ab",0.25*COUNTIF(CD19:CE19,"!"))</f>
        <v>0</v>
      </c>
      <c r="CG19" s="2"/>
      <c r="CH19" s="9"/>
      <c r="CI19" s="9" t="s">
        <v>10</v>
      </c>
      <c r="CJ19" s="9" t="s">
        <v>10</v>
      </c>
      <c r="CK19" s="9"/>
      <c r="CL19">
        <f>-COUNTIF(CI19:CJ19,"a")</f>
        <v>0</v>
      </c>
      <c r="CN19">
        <f>IF($B19="ab","ab",SUM(CB19,BW19,BD19,CF19,CL19))</f>
        <v>7</v>
      </c>
    </row>
    <row r="20" spans="1:216" ht="13.5">
      <c r="A20" s="12">
        <v>1240</v>
      </c>
      <c r="B20" s="9" t="s">
        <v>0</v>
      </c>
      <c r="C20" s="9" t="s">
        <v>0</v>
      </c>
      <c r="D20" s="9" t="s">
        <v>0</v>
      </c>
      <c r="E20" s="9" t="s">
        <v>0</v>
      </c>
      <c r="F20" s="9" t="s">
        <v>0</v>
      </c>
      <c r="G20" s="9" t="s">
        <v>0</v>
      </c>
      <c r="H20" s="9" t="s">
        <v>0</v>
      </c>
      <c r="I20" s="9" t="s">
        <v>0</v>
      </c>
      <c r="J20" s="9" t="s">
        <v>0</v>
      </c>
      <c r="K20" s="9"/>
      <c r="L20" s="9"/>
      <c r="M20" s="9" t="s">
        <v>0</v>
      </c>
      <c r="N20" s="9" t="s">
        <v>0</v>
      </c>
      <c r="O20" s="9" t="s">
        <v>0</v>
      </c>
      <c r="P20" s="9" t="s">
        <v>0</v>
      </c>
      <c r="Q20" s="9"/>
      <c r="R20" s="9" t="s">
        <v>0</v>
      </c>
      <c r="S20" s="9" t="s">
        <v>0</v>
      </c>
      <c r="T20" s="9" t="s">
        <v>0</v>
      </c>
      <c r="U20" s="9" t="s">
        <v>10</v>
      </c>
      <c r="V20" s="9" t="s">
        <v>10</v>
      </c>
      <c r="W20" s="9" t="s">
        <v>10</v>
      </c>
      <c r="X20" s="9"/>
      <c r="Y20" s="9"/>
      <c r="Z20" s="9"/>
      <c r="AA20" s="9"/>
      <c r="AB20" s="9"/>
      <c r="AC20" s="9" t="s">
        <v>0</v>
      </c>
      <c r="AD20" s="9" t="s">
        <v>0</v>
      </c>
      <c r="AE20" s="9" t="s">
        <v>0</v>
      </c>
      <c r="AF20" s="9" t="s">
        <v>0</v>
      </c>
      <c r="AG20" s="9" t="s">
        <v>0</v>
      </c>
      <c r="AH20" s="9" t="s">
        <v>0</v>
      </c>
      <c r="AI20" s="9" t="s">
        <v>0</v>
      </c>
      <c r="AJ20" s="9" t="s">
        <v>0</v>
      </c>
      <c r="AK20" s="9" t="s">
        <v>0</v>
      </c>
      <c r="AL20" s="9" t="s">
        <v>0</v>
      </c>
      <c r="AM20" s="9" t="s">
        <v>0</v>
      </c>
      <c r="AN20" s="9" t="s">
        <v>0</v>
      </c>
      <c r="AO20" s="9" t="s">
        <v>0</v>
      </c>
      <c r="AP20" s="9" t="s">
        <v>10</v>
      </c>
      <c r="AQ20" s="9"/>
      <c r="AR20" s="9"/>
      <c r="AS20" s="9"/>
      <c r="AT20" s="9"/>
      <c r="AU20" s="9" t="s">
        <v>10</v>
      </c>
      <c r="AV20" s="9"/>
      <c r="AW20" s="9"/>
      <c r="AX20" s="9"/>
      <c r="AY20" s="9"/>
      <c r="AZ20" s="9" t="s">
        <v>10</v>
      </c>
      <c r="BA20" s="9"/>
      <c r="BB20" s="9"/>
      <c r="BC20" s="9" t="s">
        <v>0</v>
      </c>
      <c r="BD20">
        <f>COUNTIF(B20:BC20,"a")</f>
        <v>30</v>
      </c>
      <c r="BF20" s="9" t="s">
        <v>0</v>
      </c>
      <c r="BG20" s="9" t="s">
        <v>0</v>
      </c>
      <c r="BH20" s="9" t="s">
        <v>0</v>
      </c>
      <c r="BI20" s="9" t="s">
        <v>10</v>
      </c>
      <c r="BJ20" s="9" t="s">
        <v>0</v>
      </c>
      <c r="BK20" s="9" t="s">
        <v>0</v>
      </c>
      <c r="BL20" s="9" t="s">
        <v>0</v>
      </c>
      <c r="BM20" s="9" t="s">
        <v>10</v>
      </c>
      <c r="BN20" s="9" t="s">
        <v>10</v>
      </c>
      <c r="BO20" s="9" t="s">
        <v>10</v>
      </c>
      <c r="BP20" s="9" t="s">
        <v>0</v>
      </c>
      <c r="BQ20" s="9"/>
      <c r="BR20" s="9" t="s">
        <v>0</v>
      </c>
      <c r="BS20" s="9" t="s">
        <v>0</v>
      </c>
      <c r="BT20" s="9"/>
      <c r="BU20" s="9"/>
      <c r="BV20" s="9"/>
      <c r="BW20">
        <f>COUNTIF(BF20:BV20,"a")</f>
        <v>9</v>
      </c>
      <c r="BY20" s="9"/>
      <c r="BZ20" s="9"/>
      <c r="CA20" s="9"/>
      <c r="CB20">
        <f>COUNTIF(BY20:CB20,"a")</f>
        <v>0</v>
      </c>
      <c r="CD20" s="9"/>
      <c r="CE20" s="9"/>
      <c r="CF20" s="2">
        <f>IF($B20="ab","ab",0.25*COUNTIF(CD20:CE20,"!"))</f>
        <v>0</v>
      </c>
      <c r="CG20" s="2"/>
      <c r="CH20" s="9"/>
      <c r="CI20" s="9" t="s">
        <v>0</v>
      </c>
      <c r="CJ20" s="9" t="s">
        <v>10</v>
      </c>
      <c r="CK20" s="9"/>
      <c r="CL20">
        <f>-COUNTIF(CI20:CJ20,"a")</f>
        <v>-1</v>
      </c>
      <c r="CN20">
        <f>IF($B20="ab","ab",SUM(CB20,BW20,BD20,CF20,CL20))</f>
        <v>38</v>
      </c>
    </row>
    <row r="21" spans="1:216" ht="13.5">
      <c r="A21" s="12">
        <v>1260</v>
      </c>
      <c r="B21" s="9" t="s">
        <v>0</v>
      </c>
      <c r="C21" s="9" t="s">
        <v>0</v>
      </c>
      <c r="D21" s="9" t="s">
        <v>0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 t="s">
        <v>0</v>
      </c>
      <c r="K21" s="9" t="s">
        <v>0</v>
      </c>
      <c r="L21" s="9" t="s">
        <v>0</v>
      </c>
      <c r="M21" s="9" t="s">
        <v>0</v>
      </c>
      <c r="N21" s="9" t="s">
        <v>0</v>
      </c>
      <c r="O21" s="9" t="s">
        <v>0</v>
      </c>
      <c r="P21" s="9" t="s">
        <v>0</v>
      </c>
      <c r="Q21" s="9" t="s">
        <v>0</v>
      </c>
      <c r="R21" s="9" t="s">
        <v>0</v>
      </c>
      <c r="S21" s="9" t="s">
        <v>0</v>
      </c>
      <c r="T21" s="9" t="s">
        <v>0</v>
      </c>
      <c r="U21" s="9" t="s">
        <v>0</v>
      </c>
      <c r="V21" s="9" t="s">
        <v>0</v>
      </c>
      <c r="W21" s="9" t="s">
        <v>0</v>
      </c>
      <c r="X21" s="9"/>
      <c r="Y21" s="9" t="s">
        <v>0</v>
      </c>
      <c r="Z21" s="9" t="s">
        <v>0</v>
      </c>
      <c r="AA21" s="9" t="s">
        <v>0</v>
      </c>
      <c r="AB21" s="9" t="s">
        <v>0</v>
      </c>
      <c r="AC21" s="9" t="s">
        <v>0</v>
      </c>
      <c r="AD21" s="9" t="s">
        <v>10</v>
      </c>
      <c r="AE21" s="9" t="s">
        <v>0</v>
      </c>
      <c r="AF21" s="9"/>
      <c r="AG21" s="9" t="s">
        <v>0</v>
      </c>
      <c r="AH21" s="9"/>
      <c r="AI21" s="9" t="s">
        <v>0</v>
      </c>
      <c r="AJ21" s="9" t="s">
        <v>0</v>
      </c>
      <c r="AK21" s="9"/>
      <c r="AL21" s="9" t="s">
        <v>0</v>
      </c>
      <c r="AM21" s="9" t="s">
        <v>0</v>
      </c>
      <c r="AN21" s="9" t="s">
        <v>0</v>
      </c>
      <c r="AO21" s="9" t="s">
        <v>0</v>
      </c>
      <c r="AP21" s="9" t="s">
        <v>0</v>
      </c>
      <c r="AQ21" s="9" t="s">
        <v>0</v>
      </c>
      <c r="AR21" s="9" t="s">
        <v>10</v>
      </c>
      <c r="AS21" s="9" t="s">
        <v>0</v>
      </c>
      <c r="AT21" s="9" t="s">
        <v>10</v>
      </c>
      <c r="AU21" s="9"/>
      <c r="AV21" s="9"/>
      <c r="AW21" s="9"/>
      <c r="AX21" s="9"/>
      <c r="AY21" s="9"/>
      <c r="AZ21" s="9" t="s">
        <v>10</v>
      </c>
      <c r="BA21" s="9"/>
      <c r="BB21" s="9" t="s">
        <v>0</v>
      </c>
      <c r="BC21" s="9" t="s">
        <v>0</v>
      </c>
      <c r="BD21">
        <f>COUNTIF(B21:BC21,"a")</f>
        <v>40</v>
      </c>
      <c r="BF21" s="9" t="s">
        <v>0</v>
      </c>
      <c r="BG21" s="9" t="s">
        <v>0</v>
      </c>
      <c r="BH21" s="9" t="s">
        <v>0</v>
      </c>
      <c r="BI21" s="9" t="s">
        <v>10</v>
      </c>
      <c r="BJ21" s="9" t="s">
        <v>0</v>
      </c>
      <c r="BK21" s="9" t="s">
        <v>0</v>
      </c>
      <c r="BL21" s="9" t="s">
        <v>0</v>
      </c>
      <c r="BM21" s="9" t="s">
        <v>0</v>
      </c>
      <c r="BN21" s="9" t="s">
        <v>0</v>
      </c>
      <c r="BO21" s="9" t="s">
        <v>0</v>
      </c>
      <c r="BP21" s="9" t="s">
        <v>0</v>
      </c>
      <c r="BQ21" s="9" t="s">
        <v>0</v>
      </c>
      <c r="BR21" s="9" t="s">
        <v>0</v>
      </c>
      <c r="BS21" s="9" t="s">
        <v>0</v>
      </c>
      <c r="BT21" s="9"/>
      <c r="BU21" s="9" t="s">
        <v>0</v>
      </c>
      <c r="BV21" s="9"/>
      <c r="BW21">
        <f>COUNTIF(BF21:BV21,"a")</f>
        <v>14</v>
      </c>
      <c r="BY21" s="9"/>
      <c r="BZ21" s="9"/>
      <c r="CA21" s="9"/>
      <c r="CB21">
        <f>COUNTIF(BY21:CB21,"a")</f>
        <v>0</v>
      </c>
      <c r="CD21" s="9"/>
      <c r="CE21" s="9"/>
      <c r="CF21" s="2">
        <f>IF($B21="ab","ab",0.25*COUNTIF(CD21:CE21,"!"))</f>
        <v>0</v>
      </c>
      <c r="CG21" s="2"/>
      <c r="CH21" s="9"/>
      <c r="CI21" s="9" t="s">
        <v>10</v>
      </c>
      <c r="CJ21" s="9" t="s">
        <v>10</v>
      </c>
      <c r="CK21" s="9"/>
      <c r="CL21">
        <f>-COUNTIF(CI21:CJ21,"a")</f>
        <v>0</v>
      </c>
      <c r="CN21">
        <f>IF($B21="ab","ab",SUM(CB21,BW21,BD21,CF21,CL21))</f>
        <v>54</v>
      </c>
    </row>
    <row r="22" spans="1:216" ht="13.5">
      <c r="A22" s="12">
        <v>1270</v>
      </c>
      <c r="B22" s="9"/>
      <c r="C22" s="9" t="s">
        <v>0</v>
      </c>
      <c r="D22" s="9" t="s">
        <v>0</v>
      </c>
      <c r="E22" s="9" t="s">
        <v>0</v>
      </c>
      <c r="F22" s="9" t="s">
        <v>0</v>
      </c>
      <c r="G22" s="9" t="s">
        <v>0</v>
      </c>
      <c r="H22" s="9" t="s">
        <v>0</v>
      </c>
      <c r="I22" s="9" t="s">
        <v>0</v>
      </c>
      <c r="J22" s="9" t="s">
        <v>0</v>
      </c>
      <c r="K22" s="9"/>
      <c r="L22" s="9"/>
      <c r="M22" s="9" t="s">
        <v>0</v>
      </c>
      <c r="N22" s="9" t="s">
        <v>0</v>
      </c>
      <c r="O22" s="9" t="s">
        <v>0</v>
      </c>
      <c r="P22" s="9" t="s">
        <v>0</v>
      </c>
      <c r="Q22" s="9"/>
      <c r="R22" s="9"/>
      <c r="S22" s="9" t="s">
        <v>10</v>
      </c>
      <c r="T22" s="9"/>
      <c r="U22" s="9"/>
      <c r="V22" s="9"/>
      <c r="W22" s="9" t="s">
        <v>0</v>
      </c>
      <c r="X22" s="9"/>
      <c r="Y22" s="9" t="s">
        <v>10</v>
      </c>
      <c r="Z22" s="9"/>
      <c r="AA22" s="9"/>
      <c r="AB22" s="9"/>
      <c r="AC22" s="9" t="s">
        <v>0</v>
      </c>
      <c r="AD22" s="9" t="s">
        <v>0</v>
      </c>
      <c r="AE22" s="9" t="s">
        <v>0</v>
      </c>
      <c r="AF22" s="9" t="s">
        <v>0</v>
      </c>
      <c r="AG22" s="9" t="s">
        <v>0</v>
      </c>
      <c r="AH22" s="9"/>
      <c r="AI22" s="9" t="s">
        <v>0</v>
      </c>
      <c r="AJ22" s="9" t="s">
        <v>0</v>
      </c>
      <c r="AK22" s="9"/>
      <c r="AL22" s="9" t="s">
        <v>0</v>
      </c>
      <c r="AM22" s="9" t="s">
        <v>0</v>
      </c>
      <c r="AN22" s="9" t="s">
        <v>0</v>
      </c>
      <c r="AO22" s="9" t="s">
        <v>0</v>
      </c>
      <c r="AP22" s="9" t="s">
        <v>0</v>
      </c>
      <c r="AQ22" s="9"/>
      <c r="AR22" s="9" t="s">
        <v>0</v>
      </c>
      <c r="AS22" s="9" t="s">
        <v>10</v>
      </c>
      <c r="AT22" s="9" t="s">
        <v>10</v>
      </c>
      <c r="AU22" s="9" t="s">
        <v>10</v>
      </c>
      <c r="AV22" s="9"/>
      <c r="AW22" s="9"/>
      <c r="AX22" s="9"/>
      <c r="AY22" s="9"/>
      <c r="AZ22" s="9" t="s">
        <v>10</v>
      </c>
      <c r="BA22" s="9"/>
      <c r="BB22" s="9" t="s">
        <v>0</v>
      </c>
      <c r="BC22" s="9" t="s">
        <v>10</v>
      </c>
      <c r="BD22">
        <f>COUNTIF(B22:BC22,"a")</f>
        <v>27</v>
      </c>
      <c r="BF22" s="9" t="s">
        <v>0</v>
      </c>
      <c r="BG22" s="9" t="s">
        <v>0</v>
      </c>
      <c r="BH22" s="9" t="s">
        <v>0</v>
      </c>
      <c r="BI22" s="9" t="s">
        <v>10</v>
      </c>
      <c r="BJ22" s="9" t="s">
        <v>0</v>
      </c>
      <c r="BK22" s="9"/>
      <c r="BL22" s="9" t="s">
        <v>0</v>
      </c>
      <c r="BM22" s="9" t="s">
        <v>10</v>
      </c>
      <c r="BN22" s="9" t="s">
        <v>10</v>
      </c>
      <c r="BO22" s="9" t="s">
        <v>10</v>
      </c>
      <c r="BP22" s="9"/>
      <c r="BQ22" s="9" t="s">
        <v>0</v>
      </c>
      <c r="BR22" s="9" t="s">
        <v>10</v>
      </c>
      <c r="BS22" s="9"/>
      <c r="BT22" s="9"/>
      <c r="BU22" s="9"/>
      <c r="BV22" s="9"/>
      <c r="BW22">
        <f>COUNTIF(BF22:BV22,"a")</f>
        <v>6</v>
      </c>
      <c r="BY22" s="9"/>
      <c r="BZ22" s="9"/>
      <c r="CA22" s="9"/>
      <c r="CB22">
        <f>COUNTIF(BY22:CB22,"a")</f>
        <v>0</v>
      </c>
      <c r="CD22" s="9"/>
      <c r="CE22" s="9"/>
      <c r="CF22" s="2">
        <f>IF($B22="ab","ab",0.25*COUNTIF(CD22:CE22,"!"))</f>
        <v>0</v>
      </c>
      <c r="CG22" s="2"/>
      <c r="CH22" s="9"/>
      <c r="CI22" s="9" t="s">
        <v>10</v>
      </c>
      <c r="CJ22" s="9" t="s">
        <v>10</v>
      </c>
      <c r="CK22" s="9"/>
      <c r="CL22">
        <f>-COUNTIF(CI22:CJ22,"a")</f>
        <v>0</v>
      </c>
      <c r="CN22">
        <f>IF($B22="ab","ab",SUM(CB22,BW22,BD22,CF22,CL22))</f>
        <v>33</v>
      </c>
    </row>
    <row r="23" spans="1:216" ht="13.5">
      <c r="A23" s="12">
        <v>1280</v>
      </c>
      <c r="B23" s="9" t="s">
        <v>0</v>
      </c>
      <c r="C23" s="9" t="s">
        <v>0</v>
      </c>
      <c r="D23" s="9" t="s">
        <v>0</v>
      </c>
      <c r="E23" s="9" t="s">
        <v>0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/>
      <c r="L23" s="9"/>
      <c r="M23" s="9" t="s">
        <v>0</v>
      </c>
      <c r="N23" s="9" t="s">
        <v>0</v>
      </c>
      <c r="O23" s="9" t="s">
        <v>0</v>
      </c>
      <c r="P23" s="9" t="s">
        <v>0</v>
      </c>
      <c r="Q23" s="9"/>
      <c r="R23" s="9"/>
      <c r="S23" s="9" t="s">
        <v>0</v>
      </c>
      <c r="T23" s="9" t="s">
        <v>0</v>
      </c>
      <c r="U23" s="9" t="s">
        <v>0</v>
      </c>
      <c r="V23" s="9" t="s">
        <v>0</v>
      </c>
      <c r="W23" s="9" t="s">
        <v>0</v>
      </c>
      <c r="X23" s="9"/>
      <c r="Y23" s="9" t="s">
        <v>0</v>
      </c>
      <c r="Z23" s="9" t="s">
        <v>0</v>
      </c>
      <c r="AA23" s="9" t="s">
        <v>0</v>
      </c>
      <c r="AB23" s="9" t="s">
        <v>0</v>
      </c>
      <c r="AC23" s="9" t="s">
        <v>0</v>
      </c>
      <c r="AD23" s="9" t="s">
        <v>0</v>
      </c>
      <c r="AE23" s="9" t="s">
        <v>0</v>
      </c>
      <c r="AF23" s="9" t="s">
        <v>0</v>
      </c>
      <c r="AG23" s="9" t="s">
        <v>0</v>
      </c>
      <c r="AH23" s="9" t="s">
        <v>10</v>
      </c>
      <c r="AI23" s="9" t="s">
        <v>0</v>
      </c>
      <c r="AJ23" s="9" t="s">
        <v>0</v>
      </c>
      <c r="AK23" s="9"/>
      <c r="AL23" s="9" t="s">
        <v>0</v>
      </c>
      <c r="AM23" s="9" t="s">
        <v>0</v>
      </c>
      <c r="AN23" s="9" t="s">
        <v>0</v>
      </c>
      <c r="AO23" s="9" t="s">
        <v>0</v>
      </c>
      <c r="AP23" s="9" t="s">
        <v>0</v>
      </c>
      <c r="AQ23" s="9" t="s">
        <v>0</v>
      </c>
      <c r="AR23" s="9" t="s">
        <v>10</v>
      </c>
      <c r="AS23" s="9" t="s">
        <v>0</v>
      </c>
      <c r="AT23" s="9" t="s">
        <v>0</v>
      </c>
      <c r="AU23" s="9" t="s">
        <v>0</v>
      </c>
      <c r="AV23" s="9"/>
      <c r="AW23" s="9" t="s">
        <v>0</v>
      </c>
      <c r="AX23" s="9" t="s">
        <v>0</v>
      </c>
      <c r="AY23" s="9" t="s">
        <v>10</v>
      </c>
      <c r="AZ23" s="9" t="s">
        <v>0</v>
      </c>
      <c r="BA23" s="9"/>
      <c r="BB23" s="9" t="s">
        <v>0</v>
      </c>
      <c r="BC23" s="9" t="s">
        <v>10</v>
      </c>
      <c r="BD23">
        <f>COUNTIF(B23:BC23,"a")</f>
        <v>42</v>
      </c>
      <c r="BF23" s="9"/>
      <c r="BG23" s="9" t="s">
        <v>0</v>
      </c>
      <c r="BH23" s="9" t="s">
        <v>0</v>
      </c>
      <c r="BI23" s="9" t="s">
        <v>10</v>
      </c>
      <c r="BJ23" s="9" t="s">
        <v>0</v>
      </c>
      <c r="BK23" s="9" t="s">
        <v>0</v>
      </c>
      <c r="BL23" s="9" t="s">
        <v>0</v>
      </c>
      <c r="BM23" s="9" t="s">
        <v>0</v>
      </c>
      <c r="BN23" s="9"/>
      <c r="BO23" s="9" t="s">
        <v>0</v>
      </c>
      <c r="BP23" s="9" t="s">
        <v>10</v>
      </c>
      <c r="BQ23" s="9"/>
      <c r="BR23" s="9" t="s">
        <v>0</v>
      </c>
      <c r="BS23" s="9" t="s">
        <v>10</v>
      </c>
      <c r="BT23" s="9"/>
      <c r="BU23" s="9"/>
      <c r="BV23" s="9"/>
      <c r="BW23">
        <f>COUNTIF(BF23:BV23,"a")</f>
        <v>8</v>
      </c>
      <c r="BY23" s="9"/>
      <c r="BZ23" s="9"/>
      <c r="CA23" s="9"/>
      <c r="CB23">
        <f>COUNTIF(BY23:CB23,"a")</f>
        <v>0</v>
      </c>
      <c r="CD23" s="9"/>
      <c r="CE23" s="9"/>
      <c r="CF23" s="2">
        <f>IF($B23="ab","ab",0.25*COUNTIF(CD23:CE23,"!"))</f>
        <v>0</v>
      </c>
      <c r="CG23" s="2"/>
      <c r="CH23" s="9"/>
      <c r="CI23" s="9" t="s">
        <v>0</v>
      </c>
      <c r="CJ23" s="9" t="s">
        <v>10</v>
      </c>
      <c r="CK23" s="9"/>
      <c r="CL23">
        <f>-COUNTIF(CI23:CJ23,"a")</f>
        <v>-1</v>
      </c>
      <c r="CN23">
        <f>IF($B23="ab","ab",SUM(CB23,BW23,BD23,CF23,CL23))</f>
        <v>49</v>
      </c>
    </row>
    <row r="24" spans="1:216" ht="13.5">
      <c r="A24" s="12">
        <v>1290</v>
      </c>
      <c r="B24" s="9" t="s">
        <v>0</v>
      </c>
      <c r="C24" s="9" t="s">
        <v>0</v>
      </c>
      <c r="D24" s="9" t="s">
        <v>0</v>
      </c>
      <c r="E24" s="9" t="s">
        <v>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/>
      <c r="L24" s="9"/>
      <c r="M24" s="9" t="s">
        <v>0</v>
      </c>
      <c r="N24" s="9" t="s">
        <v>0</v>
      </c>
      <c r="O24" s="9" t="s">
        <v>0</v>
      </c>
      <c r="P24" s="9" t="s">
        <v>0</v>
      </c>
      <c r="Q24" s="9"/>
      <c r="R24" s="9"/>
      <c r="S24" s="9" t="s">
        <v>0</v>
      </c>
      <c r="T24" s="9" t="s">
        <v>0</v>
      </c>
      <c r="U24" s="9" t="s">
        <v>0</v>
      </c>
      <c r="V24" s="9" t="s">
        <v>0</v>
      </c>
      <c r="W24" s="9" t="s">
        <v>0</v>
      </c>
      <c r="X24" s="9"/>
      <c r="Y24" s="9" t="s">
        <v>0</v>
      </c>
      <c r="Z24" s="9" t="s">
        <v>0</v>
      </c>
      <c r="AA24" s="9" t="s">
        <v>0</v>
      </c>
      <c r="AB24" s="9" t="s">
        <v>0</v>
      </c>
      <c r="AC24" s="9" t="s">
        <v>0</v>
      </c>
      <c r="AD24" s="9" t="s">
        <v>0</v>
      </c>
      <c r="AE24" s="9" t="s">
        <v>0</v>
      </c>
      <c r="AF24" s="9" t="s">
        <v>0</v>
      </c>
      <c r="AG24" s="9" t="s">
        <v>0</v>
      </c>
      <c r="AH24" s="9"/>
      <c r="AI24" s="9" t="s">
        <v>0</v>
      </c>
      <c r="AJ24" s="9" t="s">
        <v>0</v>
      </c>
      <c r="AK24" s="9"/>
      <c r="AL24" s="9"/>
      <c r="AM24" s="9" t="s">
        <v>0</v>
      </c>
      <c r="AN24" s="9" t="s">
        <v>0</v>
      </c>
      <c r="AO24" s="9" t="s">
        <v>0</v>
      </c>
      <c r="AP24" s="9" t="s">
        <v>0</v>
      </c>
      <c r="AQ24" s="9" t="s">
        <v>0</v>
      </c>
      <c r="AR24" s="9" t="s">
        <v>0</v>
      </c>
      <c r="AS24" s="9" t="s">
        <v>0</v>
      </c>
      <c r="AT24" s="9" t="s">
        <v>0</v>
      </c>
      <c r="AU24" s="9" t="s">
        <v>0</v>
      </c>
      <c r="AV24" s="9"/>
      <c r="AW24" s="9" t="s">
        <v>0</v>
      </c>
      <c r="AX24" s="9" t="s">
        <v>10</v>
      </c>
      <c r="AY24" s="9" t="s">
        <v>0</v>
      </c>
      <c r="AZ24" s="9" t="s">
        <v>0</v>
      </c>
      <c r="BA24" s="9"/>
      <c r="BB24" s="9" t="s">
        <v>0</v>
      </c>
      <c r="BC24" s="9" t="s">
        <v>10</v>
      </c>
      <c r="BD24">
        <f>COUNTIF(B24:BC24,"a")</f>
        <v>42</v>
      </c>
      <c r="BF24" s="9"/>
      <c r="BG24" s="9" t="s">
        <v>10</v>
      </c>
      <c r="BH24" s="9" t="s">
        <v>10</v>
      </c>
      <c r="BI24" s="9" t="s">
        <v>10</v>
      </c>
      <c r="BJ24" s="9" t="s">
        <v>10</v>
      </c>
      <c r="BK24" s="9" t="s">
        <v>10</v>
      </c>
      <c r="BL24" s="9" t="s">
        <v>10</v>
      </c>
      <c r="BM24" s="9"/>
      <c r="BN24" s="9"/>
      <c r="BO24" s="9" t="s">
        <v>10</v>
      </c>
      <c r="BP24" s="9"/>
      <c r="BQ24" s="9"/>
      <c r="BR24" s="9" t="s">
        <v>10</v>
      </c>
      <c r="BS24" s="9"/>
      <c r="BT24" s="9"/>
      <c r="BU24" s="9"/>
      <c r="BV24" s="9"/>
      <c r="BW24">
        <f>COUNTIF(BF24:BV24,"a")</f>
        <v>0</v>
      </c>
      <c r="BY24" s="9"/>
      <c r="BZ24" s="9"/>
      <c r="CA24" s="9"/>
      <c r="CB24">
        <f>COUNTIF(BY24:CB24,"a")</f>
        <v>0</v>
      </c>
      <c r="CD24" s="9"/>
      <c r="CE24" s="9"/>
      <c r="CF24" s="2">
        <f>IF($B24="ab","ab",0.25*COUNTIF(CD24:CE24,"!"))</f>
        <v>0</v>
      </c>
      <c r="CG24" s="2"/>
      <c r="CH24" s="9"/>
      <c r="CI24" s="9" t="s">
        <v>0</v>
      </c>
      <c r="CJ24" s="9" t="s">
        <v>10</v>
      </c>
      <c r="CK24" s="9"/>
      <c r="CL24">
        <f>-COUNTIF(CI24:CJ24,"a")</f>
        <v>-1</v>
      </c>
      <c r="CN24">
        <f>IF($B24="ab","ab",SUM(CB24,BW24,BD24,CF24,CL24))</f>
        <v>41</v>
      </c>
    </row>
    <row r="25" spans="1:216" ht="13.5">
      <c r="A25" s="12">
        <v>1360</v>
      </c>
      <c r="B25" s="9" t="s">
        <v>0</v>
      </c>
      <c r="C25" s="9" t="s">
        <v>0</v>
      </c>
      <c r="D25" s="9" t="s">
        <v>0</v>
      </c>
      <c r="E25" s="9" t="s">
        <v>0</v>
      </c>
      <c r="F25" s="9" t="s">
        <v>0</v>
      </c>
      <c r="G25" s="9" t="s">
        <v>0</v>
      </c>
      <c r="H25" s="9" t="s">
        <v>0</v>
      </c>
      <c r="I25" s="9" t="s">
        <v>0</v>
      </c>
      <c r="J25" s="9" t="s">
        <v>0</v>
      </c>
      <c r="K25" s="9"/>
      <c r="L25" s="9" t="s">
        <v>0</v>
      </c>
      <c r="M25" s="9" t="s">
        <v>0</v>
      </c>
      <c r="N25" s="9" t="s">
        <v>0</v>
      </c>
      <c r="O25" s="9" t="s">
        <v>0</v>
      </c>
      <c r="P25" s="9" t="s">
        <v>0</v>
      </c>
      <c r="Q25" s="9"/>
      <c r="R25" s="9" t="s">
        <v>0</v>
      </c>
      <c r="S25" s="9" t="s">
        <v>0</v>
      </c>
      <c r="T25" s="9" t="s">
        <v>0</v>
      </c>
      <c r="U25" s="9" t="s">
        <v>0</v>
      </c>
      <c r="V25" s="9" t="s">
        <v>0</v>
      </c>
      <c r="W25" s="9" t="s">
        <v>0</v>
      </c>
      <c r="X25" s="9"/>
      <c r="Y25" s="9" t="s">
        <v>0</v>
      </c>
      <c r="Z25" s="9" t="s">
        <v>0</v>
      </c>
      <c r="AA25" s="9" t="s">
        <v>0</v>
      </c>
      <c r="AB25" s="9" t="s">
        <v>10</v>
      </c>
      <c r="AC25" s="9" t="s">
        <v>0</v>
      </c>
      <c r="AD25" s="9" t="s">
        <v>0</v>
      </c>
      <c r="AE25" s="9" t="s">
        <v>0</v>
      </c>
      <c r="AF25" s="9" t="s">
        <v>0</v>
      </c>
      <c r="AG25" s="9" t="s">
        <v>0</v>
      </c>
      <c r="AH25" s="9" t="s">
        <v>10</v>
      </c>
      <c r="AI25" s="9" t="s">
        <v>0</v>
      </c>
      <c r="AJ25" s="9" t="s">
        <v>0</v>
      </c>
      <c r="AK25" s="9"/>
      <c r="AL25" s="9" t="s">
        <v>0</v>
      </c>
      <c r="AM25" s="9" t="s">
        <v>0</v>
      </c>
      <c r="AN25" s="9" t="s">
        <v>0</v>
      </c>
      <c r="AO25" s="9" t="s">
        <v>0</v>
      </c>
      <c r="AP25" s="9" t="s">
        <v>0</v>
      </c>
      <c r="AQ25" s="9" t="s">
        <v>0</v>
      </c>
      <c r="AR25" s="9" t="s">
        <v>0</v>
      </c>
      <c r="AS25" s="9" t="s">
        <v>0</v>
      </c>
      <c r="AT25" s="9" t="s">
        <v>0</v>
      </c>
      <c r="AU25" s="9" t="s">
        <v>0</v>
      </c>
      <c r="AV25" s="9" t="s">
        <v>0</v>
      </c>
      <c r="AW25" s="9" t="s">
        <v>0</v>
      </c>
      <c r="AX25" s="9" t="s">
        <v>10</v>
      </c>
      <c r="AY25" s="9" t="s">
        <v>10</v>
      </c>
      <c r="AZ25" s="9" t="s">
        <v>0</v>
      </c>
      <c r="BA25" s="9"/>
      <c r="BB25" s="9" t="s">
        <v>0</v>
      </c>
      <c r="BC25" s="9" t="s">
        <v>10</v>
      </c>
      <c r="BD25">
        <f>COUNTIF(B25:BC25,"a")</f>
        <v>44</v>
      </c>
      <c r="BF25" s="9" t="s">
        <v>0</v>
      </c>
      <c r="BG25" s="9" t="s">
        <v>0</v>
      </c>
      <c r="BH25" s="9" t="s">
        <v>0</v>
      </c>
      <c r="BI25" s="9" t="s">
        <v>0</v>
      </c>
      <c r="BJ25" s="9" t="s">
        <v>0</v>
      </c>
      <c r="BK25" s="9"/>
      <c r="BL25" s="9" t="s">
        <v>0</v>
      </c>
      <c r="BM25" s="9"/>
      <c r="BN25" s="9"/>
      <c r="BO25" s="9"/>
      <c r="BP25" s="9"/>
      <c r="BQ25" s="9"/>
      <c r="BR25" s="9"/>
      <c r="BS25" s="9"/>
      <c r="BT25" s="9"/>
      <c r="BU25" s="9"/>
      <c r="BV25" s="9"/>
      <c r="BW25">
        <f>COUNTIF(BF25:BV25,"a")</f>
        <v>6</v>
      </c>
      <c r="BY25" s="9"/>
      <c r="BZ25" s="9"/>
      <c r="CA25" s="9"/>
      <c r="CB25">
        <f>COUNTIF(BY25:CB25,"a")</f>
        <v>0</v>
      </c>
      <c r="CD25" s="9"/>
      <c r="CE25" s="9"/>
      <c r="CF25" s="2">
        <f>IF($B25="ab","ab",0.25*COUNTIF(CD25:CE25,"!"))</f>
        <v>0</v>
      </c>
      <c r="CG25" s="2"/>
      <c r="CH25" s="9"/>
      <c r="CI25" s="9" t="s">
        <v>0</v>
      </c>
      <c r="CJ25" s="9" t="s">
        <v>10</v>
      </c>
      <c r="CK25" s="9"/>
      <c r="CL25">
        <f>-COUNTIF(CI25:CJ25,"a")</f>
        <v>-1</v>
      </c>
      <c r="CN25">
        <f>IF($B25="ab","ab",SUM(CB25,BW25,BD25,CF25,CL25))</f>
        <v>49</v>
      </c>
    </row>
    <row r="26" spans="1:216" ht="13.5">
      <c r="A26" s="12">
        <v>1370</v>
      </c>
      <c r="B26" s="9" t="s">
        <v>0</v>
      </c>
      <c r="C26" s="9" t="s">
        <v>0</v>
      </c>
      <c r="D26" s="9" t="s">
        <v>0</v>
      </c>
      <c r="E26" s="9" t="s">
        <v>0</v>
      </c>
      <c r="F26" s="9" t="s">
        <v>0</v>
      </c>
      <c r="G26" s="9" t="s">
        <v>0</v>
      </c>
      <c r="H26" s="9" t="s">
        <v>0</v>
      </c>
      <c r="I26" s="9" t="s">
        <v>0</v>
      </c>
      <c r="J26" s="9" t="s">
        <v>0</v>
      </c>
      <c r="K26" s="9"/>
      <c r="L26" s="9"/>
      <c r="M26" s="9" t="s">
        <v>0</v>
      </c>
      <c r="N26" s="9"/>
      <c r="O26" s="9" t="s">
        <v>0</v>
      </c>
      <c r="P26" s="9" t="s">
        <v>0</v>
      </c>
      <c r="Q26" s="9"/>
      <c r="R26" s="9"/>
      <c r="S26" s="9" t="s">
        <v>10</v>
      </c>
      <c r="T26" s="9"/>
      <c r="U26" s="9"/>
      <c r="V26" s="9"/>
      <c r="W26" s="9" t="s">
        <v>10</v>
      </c>
      <c r="X26" s="9"/>
      <c r="Y26" s="9"/>
      <c r="Z26" s="9"/>
      <c r="AA26" s="9"/>
      <c r="AB26" s="9"/>
      <c r="AC26" s="9" t="s">
        <v>0</v>
      </c>
      <c r="AD26" s="9" t="s">
        <v>0</v>
      </c>
      <c r="AE26" s="9" t="s">
        <v>0</v>
      </c>
      <c r="AF26" s="9" t="s">
        <v>0</v>
      </c>
      <c r="AG26" s="9" t="s">
        <v>0</v>
      </c>
      <c r="AH26" s="9" t="s">
        <v>0</v>
      </c>
      <c r="AI26" s="9" t="s">
        <v>0</v>
      </c>
      <c r="AJ26" s="9" t="s">
        <v>0</v>
      </c>
      <c r="AK26" s="9"/>
      <c r="AL26" s="9"/>
      <c r="AM26" s="9"/>
      <c r="AN26" s="9" t="s">
        <v>0</v>
      </c>
      <c r="AO26" s="9" t="s">
        <v>0</v>
      </c>
      <c r="AP26" s="9" t="s">
        <v>0</v>
      </c>
      <c r="AQ26" s="9" t="s">
        <v>10</v>
      </c>
      <c r="AR26" s="9"/>
      <c r="AS26" s="9" t="s">
        <v>10</v>
      </c>
      <c r="AT26" s="9" t="s">
        <v>10</v>
      </c>
      <c r="AU26" s="9" t="s">
        <v>10</v>
      </c>
      <c r="AV26" s="9"/>
      <c r="AW26" s="9"/>
      <c r="AX26" s="9"/>
      <c r="AY26" s="9"/>
      <c r="AZ26" s="9" t="s">
        <v>0</v>
      </c>
      <c r="BA26" s="9"/>
      <c r="BB26" s="9" t="s">
        <v>0</v>
      </c>
      <c r="BC26" s="9" t="s">
        <v>10</v>
      </c>
      <c r="BD26">
        <f>COUNTIF(B26:BC26,"a")</f>
        <v>25</v>
      </c>
      <c r="BF26" s="9" t="s">
        <v>0</v>
      </c>
      <c r="BG26" s="9" t="s">
        <v>10</v>
      </c>
      <c r="BH26" s="9" t="s">
        <v>0</v>
      </c>
      <c r="BI26" s="9" t="s">
        <v>10</v>
      </c>
      <c r="BJ26" s="9" t="s">
        <v>0</v>
      </c>
      <c r="BK26" s="9" t="s">
        <v>0</v>
      </c>
      <c r="BL26" s="9"/>
      <c r="BM26" s="9"/>
      <c r="BN26" s="9"/>
      <c r="BO26" s="9" t="s">
        <v>10</v>
      </c>
      <c r="BP26" s="9"/>
      <c r="BQ26" s="9"/>
      <c r="BR26" s="9"/>
      <c r="BS26" s="9" t="s">
        <v>10</v>
      </c>
      <c r="BT26" s="9"/>
      <c r="BU26" s="9"/>
      <c r="BV26" s="9"/>
      <c r="BW26">
        <f>COUNTIF(BF26:BV26,"a")</f>
        <v>4</v>
      </c>
      <c r="BY26" s="9"/>
      <c r="BZ26" s="9"/>
      <c r="CA26" s="9"/>
      <c r="CB26">
        <f>COUNTIF(BY26:CB26,"a")</f>
        <v>0</v>
      </c>
      <c r="CD26" s="9"/>
      <c r="CE26" s="9"/>
      <c r="CF26" s="2">
        <f>IF($B26="ab","ab",0.25*COUNTIF(CD26:CE26,"!"))</f>
        <v>0</v>
      </c>
      <c r="CG26" s="2"/>
      <c r="CH26" s="9"/>
      <c r="CI26" s="9" t="s">
        <v>0</v>
      </c>
      <c r="CJ26" s="9" t="s">
        <v>10</v>
      </c>
      <c r="CK26" s="9"/>
      <c r="CL26">
        <f>-COUNTIF(CI26:CJ26,"a")</f>
        <v>-1</v>
      </c>
      <c r="CN26">
        <f>IF($B26="ab","ab",SUM(CB26,BW26,BD26,CF26,CL26))</f>
        <v>28</v>
      </c>
    </row>
    <row r="27" spans="1:216" ht="13.5">
      <c r="A27" s="12">
        <v>1440</v>
      </c>
      <c r="B27" s="9" t="s">
        <v>0</v>
      </c>
      <c r="C27" s="9" t="s">
        <v>0</v>
      </c>
      <c r="D27" s="9" t="s">
        <v>0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0</v>
      </c>
      <c r="J27" s="9" t="s">
        <v>0</v>
      </c>
      <c r="K27" s="9"/>
      <c r="L27" s="9"/>
      <c r="M27" s="9" t="s">
        <v>0</v>
      </c>
      <c r="N27" s="9" t="s">
        <v>0</v>
      </c>
      <c r="O27" s="9" t="s">
        <v>0</v>
      </c>
      <c r="P27" s="9" t="s">
        <v>0</v>
      </c>
      <c r="Q27" s="9"/>
      <c r="R27" s="9" t="s">
        <v>10</v>
      </c>
      <c r="S27" s="9" t="s">
        <v>10</v>
      </c>
      <c r="T27" s="9" t="s">
        <v>0</v>
      </c>
      <c r="U27" s="9" t="s">
        <v>0</v>
      </c>
      <c r="V27" s="9" t="s">
        <v>0</v>
      </c>
      <c r="W27" s="9" t="s">
        <v>0</v>
      </c>
      <c r="X27" s="9"/>
      <c r="Y27" s="9" t="s">
        <v>0</v>
      </c>
      <c r="Z27" s="9" t="s">
        <v>0</v>
      </c>
      <c r="AA27" s="9" t="s">
        <v>0</v>
      </c>
      <c r="AB27" s="9" t="s">
        <v>0</v>
      </c>
      <c r="AC27" s="9" t="s">
        <v>0</v>
      </c>
      <c r="AD27" s="9" t="s">
        <v>0</v>
      </c>
      <c r="AE27" s="9" t="s">
        <v>0</v>
      </c>
      <c r="AF27" s="9" t="s">
        <v>0</v>
      </c>
      <c r="AG27" s="9" t="s">
        <v>0</v>
      </c>
      <c r="AH27" s="9" t="s">
        <v>0</v>
      </c>
      <c r="AI27" s="9" t="s">
        <v>0</v>
      </c>
      <c r="AJ27" s="9" t="s">
        <v>0</v>
      </c>
      <c r="AK27" s="9"/>
      <c r="AL27" s="9"/>
      <c r="AM27" s="9" t="s">
        <v>0</v>
      </c>
      <c r="AN27" s="9" t="s">
        <v>0</v>
      </c>
      <c r="AO27" s="9" t="s">
        <v>0</v>
      </c>
      <c r="AP27" s="9" t="s">
        <v>0</v>
      </c>
      <c r="AQ27" s="9" t="s">
        <v>10</v>
      </c>
      <c r="AR27" s="9"/>
      <c r="AS27" s="9" t="s">
        <v>10</v>
      </c>
      <c r="AT27" s="9" t="s">
        <v>10</v>
      </c>
      <c r="AU27" s="9" t="s">
        <v>10</v>
      </c>
      <c r="AV27" s="9"/>
      <c r="AW27" s="9"/>
      <c r="AX27" s="9"/>
      <c r="AY27" s="9"/>
      <c r="AZ27" s="9" t="s">
        <v>0</v>
      </c>
      <c r="BA27" s="9"/>
      <c r="BB27" s="9" t="s">
        <v>0</v>
      </c>
      <c r="BC27" s="9" t="s">
        <v>10</v>
      </c>
      <c r="BD27">
        <f>COUNTIF(B27:BC27,"a")</f>
        <v>35</v>
      </c>
      <c r="BF27" s="9" t="s">
        <v>0</v>
      </c>
      <c r="BG27" s="9" t="s">
        <v>0</v>
      </c>
      <c r="BH27" s="9" t="s">
        <v>0</v>
      </c>
      <c r="BI27" s="9" t="s">
        <v>10</v>
      </c>
      <c r="BJ27" s="9" t="s">
        <v>0</v>
      </c>
      <c r="BK27" s="9" t="s">
        <v>0</v>
      </c>
      <c r="BL27" s="9" t="s">
        <v>0</v>
      </c>
      <c r="BM27" s="9"/>
      <c r="BN27" s="9"/>
      <c r="BO27" s="9" t="s">
        <v>10</v>
      </c>
      <c r="BP27" s="9" t="s">
        <v>0</v>
      </c>
      <c r="BQ27" s="9"/>
      <c r="BR27" s="9" t="s">
        <v>0</v>
      </c>
      <c r="BS27" s="9" t="s">
        <v>0</v>
      </c>
      <c r="BT27" s="9"/>
      <c r="BU27" s="9"/>
      <c r="BV27" s="9"/>
      <c r="BW27">
        <f>COUNTIF(BF27:BV27,"a")</f>
        <v>9</v>
      </c>
      <c r="BY27" s="9"/>
      <c r="BZ27" s="9"/>
      <c r="CA27" s="9"/>
      <c r="CB27">
        <f>COUNTIF(BY27:CB27,"a")</f>
        <v>0</v>
      </c>
      <c r="CD27" s="9"/>
      <c r="CE27" s="9"/>
      <c r="CF27" s="2">
        <f>IF($B27="ab","ab",0.25*COUNTIF(CD27:CE27,"!"))</f>
        <v>0</v>
      </c>
      <c r="CG27" s="2"/>
      <c r="CH27" s="9"/>
      <c r="CI27" s="9" t="s">
        <v>10</v>
      </c>
      <c r="CJ27" s="9" t="s">
        <v>10</v>
      </c>
      <c r="CK27" s="9"/>
      <c r="CL27">
        <f>-COUNTIF(CI27:CJ27,"a")</f>
        <v>0</v>
      </c>
      <c r="CN27">
        <f>IF($B27="ab","ab",SUM(CB27,BW27,BD27,CF27,CL27))</f>
        <v>44</v>
      </c>
    </row>
    <row r="28" spans="1:216" ht="13.5">
      <c r="A28" s="12">
        <v>1510</v>
      </c>
      <c r="B28" s="9" t="s">
        <v>0</v>
      </c>
      <c r="C28" s="9" t="s">
        <v>0</v>
      </c>
      <c r="D28" s="9" t="s">
        <v>0</v>
      </c>
      <c r="E28" s="9" t="s">
        <v>0</v>
      </c>
      <c r="F28" s="9" t="s">
        <v>0</v>
      </c>
      <c r="G28" s="9" t="s">
        <v>0</v>
      </c>
      <c r="H28" s="9" t="s">
        <v>0</v>
      </c>
      <c r="I28" s="9" t="s">
        <v>0</v>
      </c>
      <c r="J28" s="9" t="s">
        <v>0</v>
      </c>
      <c r="K28" s="9"/>
      <c r="L28" s="9" t="s">
        <v>0</v>
      </c>
      <c r="M28" s="9" t="s">
        <v>0</v>
      </c>
      <c r="N28" s="9" t="s">
        <v>0</v>
      </c>
      <c r="O28" s="9" t="s">
        <v>0</v>
      </c>
      <c r="P28" s="9" t="s">
        <v>0</v>
      </c>
      <c r="Q28" s="9"/>
      <c r="R28" s="9" t="s">
        <v>0</v>
      </c>
      <c r="S28" s="9" t="s">
        <v>0</v>
      </c>
      <c r="T28" s="9" t="s">
        <v>0</v>
      </c>
      <c r="U28" s="9" t="s">
        <v>0</v>
      </c>
      <c r="V28" s="9" t="s">
        <v>0</v>
      </c>
      <c r="W28" s="9" t="s">
        <v>0</v>
      </c>
      <c r="X28" s="9"/>
      <c r="Y28" s="9" t="s">
        <v>0</v>
      </c>
      <c r="Z28" s="9" t="s">
        <v>0</v>
      </c>
      <c r="AA28" s="9" t="s">
        <v>0</v>
      </c>
      <c r="AB28" s="9" t="s">
        <v>0</v>
      </c>
      <c r="AC28" s="9" t="s">
        <v>0</v>
      </c>
      <c r="AD28" s="9" t="s">
        <v>0</v>
      </c>
      <c r="AE28" s="9" t="s">
        <v>0</v>
      </c>
      <c r="AF28" s="9" t="s">
        <v>0</v>
      </c>
      <c r="AG28" s="9" t="s">
        <v>0</v>
      </c>
      <c r="AH28" s="9" t="s">
        <v>0</v>
      </c>
      <c r="AI28" s="9" t="s">
        <v>0</v>
      </c>
      <c r="AJ28" s="9" t="s">
        <v>0</v>
      </c>
      <c r="AK28" s="9" t="s">
        <v>0</v>
      </c>
      <c r="AL28" s="9" t="s">
        <v>0</v>
      </c>
      <c r="AM28" s="9" t="s">
        <v>0</v>
      </c>
      <c r="AN28" s="9" t="s">
        <v>0</v>
      </c>
      <c r="AO28" s="9" t="s">
        <v>0</v>
      </c>
      <c r="AP28" s="9" t="s">
        <v>0</v>
      </c>
      <c r="AQ28" s="9" t="s">
        <v>0</v>
      </c>
      <c r="AR28" s="9" t="s">
        <v>0</v>
      </c>
      <c r="AS28" s="9" t="s">
        <v>0</v>
      </c>
      <c r="AT28" s="9" t="s">
        <v>0</v>
      </c>
      <c r="AU28" s="9" t="s">
        <v>10</v>
      </c>
      <c r="AV28" s="9" t="s">
        <v>0</v>
      </c>
      <c r="AW28" s="9" t="s">
        <v>10</v>
      </c>
      <c r="AX28" s="9"/>
      <c r="AY28" s="9"/>
      <c r="AZ28" s="9" t="s">
        <v>10</v>
      </c>
      <c r="BA28" s="9"/>
      <c r="BB28" s="9"/>
      <c r="BC28" s="9" t="s">
        <v>10</v>
      </c>
      <c r="BD28">
        <f>COUNTIF(B28:BC28,"a")</f>
        <v>43</v>
      </c>
      <c r="BF28" s="9" t="s">
        <v>0</v>
      </c>
      <c r="BG28" s="9" t="s">
        <v>0</v>
      </c>
      <c r="BH28" s="9" t="s">
        <v>0</v>
      </c>
      <c r="BI28" s="9" t="s">
        <v>0</v>
      </c>
      <c r="BJ28" s="9" t="s">
        <v>10</v>
      </c>
      <c r="BK28" s="9" t="s">
        <v>0</v>
      </c>
      <c r="BL28" s="9" t="s">
        <v>0</v>
      </c>
      <c r="BM28" s="9" t="s">
        <v>0</v>
      </c>
      <c r="BN28" s="9"/>
      <c r="BO28" s="9" t="s">
        <v>0</v>
      </c>
      <c r="BP28" s="9" t="s">
        <v>0</v>
      </c>
      <c r="BQ28" s="9" t="s">
        <v>0</v>
      </c>
      <c r="BR28" s="9" t="s">
        <v>0</v>
      </c>
      <c r="BS28" s="9" t="s">
        <v>0</v>
      </c>
      <c r="BT28" s="9"/>
      <c r="BU28" s="9"/>
      <c r="BV28" s="9"/>
      <c r="BW28">
        <f>COUNTIF(BF28:BV28,"a")</f>
        <v>12</v>
      </c>
      <c r="BY28" s="9"/>
      <c r="BZ28" s="9"/>
      <c r="CA28" s="9"/>
      <c r="CB28">
        <f>COUNTIF(BY28:CB28,"a")</f>
        <v>0</v>
      </c>
      <c r="CD28" s="9"/>
      <c r="CE28" s="9"/>
      <c r="CF28" s="2">
        <f>IF($B28="ab","ab",0.25*COUNTIF(CD28:CE28,"!"))</f>
        <v>0</v>
      </c>
      <c r="CG28" s="2"/>
      <c r="CH28" s="9"/>
      <c r="CI28" s="9" t="s">
        <v>10</v>
      </c>
      <c r="CJ28" s="9" t="s">
        <v>10</v>
      </c>
      <c r="CK28" s="9"/>
      <c r="CL28">
        <f>-COUNTIF(CI28:CJ28,"a")</f>
        <v>0</v>
      </c>
      <c r="CN28">
        <f>IF($B28="ab","ab",SUM(CB28,BW28,BD28,CF28,CL28))</f>
        <v>55</v>
      </c>
    </row>
    <row r="29" spans="1:216" ht="13.5">
      <c r="A29" s="12">
        <v>1550</v>
      </c>
      <c r="B29" s="9" t="s">
        <v>0</v>
      </c>
      <c r="C29" s="9" t="s">
        <v>0</v>
      </c>
      <c r="D29" s="9" t="s">
        <v>0</v>
      </c>
      <c r="E29" s="9" t="s">
        <v>0</v>
      </c>
      <c r="F29" s="9" t="s">
        <v>0</v>
      </c>
      <c r="G29" s="9" t="s">
        <v>0</v>
      </c>
      <c r="H29" s="9" t="s">
        <v>0</v>
      </c>
      <c r="I29" s="9" t="s">
        <v>0</v>
      </c>
      <c r="J29" s="9" t="s">
        <v>0</v>
      </c>
      <c r="K29" s="9" t="s">
        <v>0</v>
      </c>
      <c r="L29" s="9" t="s">
        <v>0</v>
      </c>
      <c r="M29" s="9" t="s">
        <v>0</v>
      </c>
      <c r="N29" s="9" t="s">
        <v>0</v>
      </c>
      <c r="O29" s="9" t="s">
        <v>0</v>
      </c>
      <c r="P29" s="9" t="s">
        <v>0</v>
      </c>
      <c r="Q29" s="9" t="s">
        <v>0</v>
      </c>
      <c r="R29" s="9" t="s">
        <v>0</v>
      </c>
      <c r="S29" s="9" t="s">
        <v>0</v>
      </c>
      <c r="T29" s="9" t="s">
        <v>0</v>
      </c>
      <c r="U29" s="9" t="s">
        <v>0</v>
      </c>
      <c r="V29" s="9" t="s">
        <v>0</v>
      </c>
      <c r="W29" s="9" t="s">
        <v>0</v>
      </c>
      <c r="X29" s="9"/>
      <c r="Y29" s="9" t="s">
        <v>0</v>
      </c>
      <c r="Z29" s="9" t="s">
        <v>0</v>
      </c>
      <c r="AA29" s="9" t="s">
        <v>0</v>
      </c>
      <c r="AB29" s="9" t="s">
        <v>0</v>
      </c>
      <c r="AC29" s="9"/>
      <c r="AD29" s="9" t="s">
        <v>0</v>
      </c>
      <c r="AE29" s="9" t="s">
        <v>0</v>
      </c>
      <c r="AF29" s="9" t="s">
        <v>0</v>
      </c>
      <c r="AG29" s="9" t="s">
        <v>0</v>
      </c>
      <c r="AH29" s="9" t="s">
        <v>0</v>
      </c>
      <c r="AI29" s="9" t="s">
        <v>0</v>
      </c>
      <c r="AJ29" s="9" t="s">
        <v>0</v>
      </c>
      <c r="AK29" s="9"/>
      <c r="AL29" s="9" t="s">
        <v>0</v>
      </c>
      <c r="AM29" s="9" t="s">
        <v>0</v>
      </c>
      <c r="AN29" s="9" t="s">
        <v>0</v>
      </c>
      <c r="AO29" s="9" t="s">
        <v>0</v>
      </c>
      <c r="AP29" s="9" t="s">
        <v>0</v>
      </c>
      <c r="AQ29" s="9"/>
      <c r="AR29" s="9" t="s">
        <v>0</v>
      </c>
      <c r="AS29" s="9" t="s">
        <v>0</v>
      </c>
      <c r="AT29" s="9" t="s">
        <v>0</v>
      </c>
      <c r="AU29" s="9" t="s">
        <v>10</v>
      </c>
      <c r="AV29" s="9"/>
      <c r="AW29" s="9"/>
      <c r="AX29" s="9"/>
      <c r="AY29" s="9"/>
      <c r="AZ29" s="9" t="s">
        <v>0</v>
      </c>
      <c r="BA29" s="9"/>
      <c r="BB29" s="9"/>
      <c r="BC29" s="9" t="s">
        <v>10</v>
      </c>
      <c r="BD29">
        <f>COUNTIF(B29:BC29,"a")</f>
        <v>42</v>
      </c>
      <c r="BF29" s="9" t="s">
        <v>0</v>
      </c>
      <c r="BG29" s="9" t="s">
        <v>0</v>
      </c>
      <c r="BH29" s="9" t="s">
        <v>0</v>
      </c>
      <c r="BI29" s="9" t="s">
        <v>10</v>
      </c>
      <c r="BJ29" s="9" t="s">
        <v>0</v>
      </c>
      <c r="BK29" s="9" t="s">
        <v>0</v>
      </c>
      <c r="BL29" s="9" t="s">
        <v>0</v>
      </c>
      <c r="BM29" s="9"/>
      <c r="BN29" s="9" t="s">
        <v>0</v>
      </c>
      <c r="BO29" s="9" t="s">
        <v>0</v>
      </c>
      <c r="BP29" s="9" t="s">
        <v>0</v>
      </c>
      <c r="BQ29" s="9" t="s">
        <v>0</v>
      </c>
      <c r="BR29" s="9" t="s">
        <v>0</v>
      </c>
      <c r="BS29" s="9" t="s">
        <v>0</v>
      </c>
      <c r="BT29" s="9"/>
      <c r="BU29" s="9" t="s">
        <v>0</v>
      </c>
      <c r="BV29" s="9"/>
      <c r="BW29">
        <f>COUNTIF(BF29:BV29,"a")</f>
        <v>13</v>
      </c>
      <c r="BY29" s="9"/>
      <c r="BZ29" s="9"/>
      <c r="CA29" s="9"/>
      <c r="CB29">
        <f>COUNTIF(BY29:CB29,"a")</f>
        <v>0</v>
      </c>
      <c r="CD29" s="9"/>
      <c r="CE29" s="9"/>
      <c r="CF29" s="2">
        <f>IF($B29="ab","ab",0.25*COUNTIF(CD29:CE29,"!"))</f>
        <v>0</v>
      </c>
      <c r="CG29" s="2"/>
      <c r="CH29" s="9"/>
      <c r="CI29" s="9" t="s">
        <v>10</v>
      </c>
      <c r="CJ29" s="9" t="s">
        <v>10</v>
      </c>
      <c r="CK29" s="9"/>
      <c r="CL29">
        <f>-COUNTIF(CI29:CJ29,"a")</f>
        <v>0</v>
      </c>
      <c r="CN29">
        <f>IF($B29="ab","ab",SUM(CB29,BW29,BD29,CF29,CL29))</f>
        <v>55</v>
      </c>
    </row>
    <row r="30" spans="1:216" ht="13.5">
      <c r="A30" s="12">
        <v>1660</v>
      </c>
      <c r="B30" s="9" t="s">
        <v>0</v>
      </c>
      <c r="C30" s="9" t="s">
        <v>0</v>
      </c>
      <c r="D30" s="9" t="s">
        <v>0</v>
      </c>
      <c r="E30" s="9" t="s">
        <v>0</v>
      </c>
      <c r="F30" s="9" t="s">
        <v>0</v>
      </c>
      <c r="G30" s="9" t="s">
        <v>0</v>
      </c>
      <c r="H30" s="9" t="s">
        <v>0</v>
      </c>
      <c r="I30" s="9" t="s">
        <v>0</v>
      </c>
      <c r="J30" s="9" t="s">
        <v>0</v>
      </c>
      <c r="K30" s="9"/>
      <c r="L30" s="9"/>
      <c r="M30" s="9" t="s">
        <v>10</v>
      </c>
      <c r="N30" s="9" t="s">
        <v>0</v>
      </c>
      <c r="O30" s="9" t="s">
        <v>0</v>
      </c>
      <c r="P30" s="9" t="s">
        <v>0</v>
      </c>
      <c r="Q30" s="9"/>
      <c r="R30" s="9"/>
      <c r="S30" s="9" t="s">
        <v>10</v>
      </c>
      <c r="T30" s="9" t="s">
        <v>0</v>
      </c>
      <c r="U30" s="9" t="s">
        <v>0</v>
      </c>
      <c r="V30" s="9" t="s">
        <v>0</v>
      </c>
      <c r="W30" s="9" t="s">
        <v>10</v>
      </c>
      <c r="X30" s="9"/>
      <c r="Y30" s="9"/>
      <c r="Z30" s="9"/>
      <c r="AA30" s="9"/>
      <c r="AB30" s="9"/>
      <c r="AC30" s="9" t="s">
        <v>0</v>
      </c>
      <c r="AD30" s="9" t="s">
        <v>0</v>
      </c>
      <c r="AE30" s="9" t="s">
        <v>0</v>
      </c>
      <c r="AF30" s="9" t="s">
        <v>0</v>
      </c>
      <c r="AG30" s="9" t="s">
        <v>0</v>
      </c>
      <c r="AH30" s="9"/>
      <c r="AI30" s="9" t="s">
        <v>0</v>
      </c>
      <c r="AJ30" s="9" t="s">
        <v>10</v>
      </c>
      <c r="AK30" s="9"/>
      <c r="AL30" s="9"/>
      <c r="AM30" s="9"/>
      <c r="AN30" s="9"/>
      <c r="AO30" s="9"/>
      <c r="AP30" s="9" t="s">
        <v>0</v>
      </c>
      <c r="AQ30" s="9"/>
      <c r="AR30" s="9"/>
      <c r="AS30" s="9"/>
      <c r="AT30" s="9"/>
      <c r="AU30" s="9"/>
      <c r="AV30" s="9"/>
      <c r="AW30" s="9"/>
      <c r="AX30" s="9"/>
      <c r="AY30" s="9"/>
      <c r="AZ30" s="9" t="s">
        <v>0</v>
      </c>
      <c r="BA30" s="9"/>
      <c r="BB30" s="9" t="s">
        <v>10</v>
      </c>
      <c r="BC30" s="9" t="s">
        <v>10</v>
      </c>
      <c r="BD30">
        <f>COUNTIF(B30:BC30,"a")</f>
        <v>23</v>
      </c>
      <c r="BF30" s="9" t="s">
        <v>0</v>
      </c>
      <c r="BG30" s="9"/>
      <c r="BH30" s="9"/>
      <c r="BI30" s="9" t="s">
        <v>0</v>
      </c>
      <c r="BJ30" s="9"/>
      <c r="BK30" s="9"/>
      <c r="BL30" s="9"/>
      <c r="BM30" s="9"/>
      <c r="BN30" s="9"/>
      <c r="BO30" s="9" t="s">
        <v>10</v>
      </c>
      <c r="BP30" s="9"/>
      <c r="BQ30" s="9"/>
      <c r="BR30" s="9"/>
      <c r="BS30" s="9"/>
      <c r="BT30" s="9"/>
      <c r="BU30" s="9"/>
      <c r="BV30" s="9"/>
      <c r="BW30">
        <f>COUNTIF(BF30:BV30,"a")</f>
        <v>2</v>
      </c>
      <c r="BY30" s="9"/>
      <c r="BZ30" s="9"/>
      <c r="CA30" s="9"/>
      <c r="CB30">
        <f>COUNTIF(BY30:CB30,"a")</f>
        <v>0</v>
      </c>
      <c r="CD30" s="9"/>
      <c r="CE30" s="9"/>
      <c r="CF30" s="2">
        <f>IF($B30="ab","ab",0.25*COUNTIF(CD30:CE30,"!"))</f>
        <v>0</v>
      </c>
      <c r="CG30" s="2"/>
      <c r="CH30" s="9"/>
      <c r="CI30" s="9" t="s">
        <v>10</v>
      </c>
      <c r="CJ30" s="9" t="s">
        <v>10</v>
      </c>
      <c r="CK30" s="9"/>
      <c r="CL30">
        <f>-COUNTIF(CI30:CJ30,"a")</f>
        <v>0</v>
      </c>
      <c r="CN30">
        <f>IF($B30="ab","ab",SUM(CB30,BW30,BD30,CF30,CL30))</f>
        <v>25</v>
      </c>
    </row>
    <row r="31" spans="1:216" ht="13.5">
      <c r="A31" s="12">
        <v>1680</v>
      </c>
      <c r="B31" s="9" t="s">
        <v>0</v>
      </c>
      <c r="C31" s="9" t="s">
        <v>0</v>
      </c>
      <c r="D31" s="9" t="s">
        <v>0</v>
      </c>
      <c r="E31" s="9" t="s">
        <v>0</v>
      </c>
      <c r="F31" s="9" t="s">
        <v>0</v>
      </c>
      <c r="G31" s="9" t="s">
        <v>0</v>
      </c>
      <c r="H31" s="9" t="s">
        <v>0</v>
      </c>
      <c r="I31" s="9" t="s">
        <v>0</v>
      </c>
      <c r="J31" s="9" t="s">
        <v>0</v>
      </c>
      <c r="K31" s="9"/>
      <c r="L31" s="9" t="s">
        <v>0</v>
      </c>
      <c r="M31" s="9" t="s">
        <v>0</v>
      </c>
      <c r="N31" s="9" t="s">
        <v>0</v>
      </c>
      <c r="O31" s="9" t="s">
        <v>0</v>
      </c>
      <c r="P31" s="9" t="s">
        <v>0</v>
      </c>
      <c r="Q31" s="9" t="s">
        <v>0</v>
      </c>
      <c r="R31" s="9" t="s">
        <v>0</v>
      </c>
      <c r="S31" s="9" t="s">
        <v>0</v>
      </c>
      <c r="T31" s="9" t="s">
        <v>0</v>
      </c>
      <c r="U31" s="9" t="s">
        <v>0</v>
      </c>
      <c r="V31" s="9" t="s">
        <v>0</v>
      </c>
      <c r="W31" s="9"/>
      <c r="X31" s="9"/>
      <c r="Y31" s="9"/>
      <c r="Z31" s="9"/>
      <c r="AA31" s="9"/>
      <c r="AB31" s="9"/>
      <c r="AC31" s="9" t="s">
        <v>0</v>
      </c>
      <c r="AD31" s="9" t="s">
        <v>0</v>
      </c>
      <c r="AE31" s="9" t="s">
        <v>0</v>
      </c>
      <c r="AF31" s="9" t="s">
        <v>0</v>
      </c>
      <c r="AG31" s="9" t="s">
        <v>0</v>
      </c>
      <c r="AH31" s="9" t="s">
        <v>0</v>
      </c>
      <c r="AI31" s="9" t="s">
        <v>0</v>
      </c>
      <c r="AJ31" s="9" t="s">
        <v>0</v>
      </c>
      <c r="AK31" s="9"/>
      <c r="AL31" s="9"/>
      <c r="AM31" s="9"/>
      <c r="AN31" s="9" t="s">
        <v>10</v>
      </c>
      <c r="AO31" s="9" t="s">
        <v>10</v>
      </c>
      <c r="AP31" s="9" t="s">
        <v>0</v>
      </c>
      <c r="AQ31" s="9"/>
      <c r="AR31" s="9" t="s">
        <v>0</v>
      </c>
      <c r="AS31" s="9" t="s">
        <v>0</v>
      </c>
      <c r="AT31" s="9" t="s">
        <v>0</v>
      </c>
      <c r="AU31" s="9" t="s">
        <v>10</v>
      </c>
      <c r="AV31" s="9"/>
      <c r="AW31" s="9"/>
      <c r="AX31" s="9"/>
      <c r="AY31" s="9"/>
      <c r="AZ31" s="9" t="s">
        <v>10</v>
      </c>
      <c r="BA31" s="9"/>
      <c r="BB31" s="9" t="s">
        <v>0</v>
      </c>
      <c r="BC31" s="9" t="s">
        <v>0</v>
      </c>
      <c r="BD31">
        <f>COUNTIF(B31:BC31,"a")</f>
        <v>34</v>
      </c>
      <c r="BF31" s="9" t="s">
        <v>0</v>
      </c>
      <c r="BG31" s="9" t="s">
        <v>0</v>
      </c>
      <c r="BH31" s="9" t="s">
        <v>0</v>
      </c>
      <c r="BI31" s="9" t="s">
        <v>10</v>
      </c>
      <c r="BJ31" s="9" t="s">
        <v>0</v>
      </c>
      <c r="BK31" s="9" t="s">
        <v>0</v>
      </c>
      <c r="BL31" s="9" t="s">
        <v>0</v>
      </c>
      <c r="BM31" s="9"/>
      <c r="BN31" s="9"/>
      <c r="BO31" s="9" t="s">
        <v>0</v>
      </c>
      <c r="BP31" s="9" t="s">
        <v>0</v>
      </c>
      <c r="BQ31" s="9"/>
      <c r="BR31" s="9"/>
      <c r="BS31" s="9"/>
      <c r="BT31" s="9"/>
      <c r="BU31" s="9"/>
      <c r="BV31" s="9"/>
      <c r="BW31">
        <f>COUNTIF(BF31:BV31,"a")</f>
        <v>8</v>
      </c>
      <c r="BY31" s="9"/>
      <c r="BZ31" s="9"/>
      <c r="CA31" s="9"/>
      <c r="CB31">
        <f>COUNTIF(BY31:CB31,"a")</f>
        <v>0</v>
      </c>
      <c r="CD31" s="9"/>
      <c r="CE31" s="9"/>
      <c r="CF31" s="2">
        <f>IF($B31="ab","ab",0.25*COUNTIF(CD31:CE31,"!"))</f>
        <v>0</v>
      </c>
      <c r="CG31" s="2"/>
      <c r="CH31" s="9"/>
      <c r="CI31" s="9" t="s">
        <v>0</v>
      </c>
      <c r="CJ31" s="9" t="s">
        <v>10</v>
      </c>
      <c r="CK31" s="9"/>
      <c r="CL31">
        <f>-COUNTIF(CI31:CJ31,"a")</f>
        <v>-1</v>
      </c>
      <c r="CN31">
        <f>IF($B31="ab","ab",SUM(CB31,BW31,BD31,CF31,CL31))</f>
        <v>41</v>
      </c>
    </row>
    <row r="32" spans="1:216" ht="13.5">
      <c r="A32" s="12">
        <v>1720</v>
      </c>
      <c r="B32" s="9" t="s">
        <v>10</v>
      </c>
      <c r="C32" s="9" t="s">
        <v>0</v>
      </c>
      <c r="D32" s="9" t="s">
        <v>0</v>
      </c>
      <c r="E32" s="9" t="s">
        <v>0</v>
      </c>
      <c r="F32" s="9" t="s">
        <v>0</v>
      </c>
      <c r="G32" s="9" t="s">
        <v>0</v>
      </c>
      <c r="H32" s="9" t="s">
        <v>0</v>
      </c>
      <c r="I32" s="9" t="s">
        <v>0</v>
      </c>
      <c r="J32" s="9" t="s">
        <v>0</v>
      </c>
      <c r="K32" s="9"/>
      <c r="L32" s="9"/>
      <c r="M32" s="9" t="s">
        <v>0</v>
      </c>
      <c r="N32" s="9" t="s">
        <v>0</v>
      </c>
      <c r="O32" s="9" t="s">
        <v>0</v>
      </c>
      <c r="P32" s="9" t="s">
        <v>0</v>
      </c>
      <c r="Q32" s="9"/>
      <c r="R32" s="9"/>
      <c r="S32" s="9" t="s">
        <v>0</v>
      </c>
      <c r="T32" s="9" t="s">
        <v>10</v>
      </c>
      <c r="U32" s="9" t="s">
        <v>0</v>
      </c>
      <c r="V32" s="9" t="s">
        <v>0</v>
      </c>
      <c r="W32" s="9" t="s">
        <v>0</v>
      </c>
      <c r="X32" s="9"/>
      <c r="Y32" s="9" t="s">
        <v>0</v>
      </c>
      <c r="Z32" s="9" t="s">
        <v>0</v>
      </c>
      <c r="AA32" s="9" t="s">
        <v>0</v>
      </c>
      <c r="AB32" s="9" t="s">
        <v>0</v>
      </c>
      <c r="AC32" s="9" t="s">
        <v>0</v>
      </c>
      <c r="AD32" s="9" t="s">
        <v>10</v>
      </c>
      <c r="AE32" s="9"/>
      <c r="AF32" s="9" t="s">
        <v>0</v>
      </c>
      <c r="AG32" s="9" t="s">
        <v>0</v>
      </c>
      <c r="AH32" s="9" t="s">
        <v>10</v>
      </c>
      <c r="AI32" s="9" t="s">
        <v>0</v>
      </c>
      <c r="AJ32" s="9" t="s">
        <v>0</v>
      </c>
      <c r="AK32" s="9"/>
      <c r="AL32" s="9" t="s">
        <v>0</v>
      </c>
      <c r="AM32" s="9" t="s">
        <v>0</v>
      </c>
      <c r="AN32" s="9" t="s">
        <v>0</v>
      </c>
      <c r="AO32" s="9" t="s">
        <v>0</v>
      </c>
      <c r="AP32" s="9" t="s">
        <v>10</v>
      </c>
      <c r="AQ32" s="9"/>
      <c r="AR32" s="9"/>
      <c r="AS32" s="9"/>
      <c r="AT32" s="9"/>
      <c r="AU32" s="9" t="s">
        <v>10</v>
      </c>
      <c r="AV32" s="9"/>
      <c r="AW32" s="9"/>
      <c r="AX32" s="9"/>
      <c r="AY32" s="9"/>
      <c r="AZ32" s="9" t="s">
        <v>10</v>
      </c>
      <c r="BA32" s="9"/>
      <c r="BB32" s="9" t="s">
        <v>10</v>
      </c>
      <c r="BC32" s="9" t="s">
        <v>10</v>
      </c>
      <c r="BD32">
        <f>COUNTIF(B32:BC32,"a")</f>
        <v>29</v>
      </c>
      <c r="BF32" s="9" t="s">
        <v>0</v>
      </c>
      <c r="BG32" s="9" t="s">
        <v>10</v>
      </c>
      <c r="BH32" s="9" t="s">
        <v>0</v>
      </c>
      <c r="BI32" s="9" t="s">
        <v>10</v>
      </c>
      <c r="BJ32" s="9" t="s">
        <v>0</v>
      </c>
      <c r="BK32" s="9"/>
      <c r="BL32" s="9" t="s">
        <v>0</v>
      </c>
      <c r="BM32" s="9"/>
      <c r="BN32" s="9"/>
      <c r="BO32" s="9" t="s">
        <v>10</v>
      </c>
      <c r="BP32" s="9" t="s">
        <v>0</v>
      </c>
      <c r="BQ32" s="9" t="s">
        <v>0</v>
      </c>
      <c r="BR32" s="9"/>
      <c r="BS32" s="9"/>
      <c r="BT32" s="9"/>
      <c r="BU32" s="9"/>
      <c r="BV32" s="9"/>
      <c r="BW32">
        <f>COUNTIF(BF32:BV32,"a")</f>
        <v>6</v>
      </c>
      <c r="BY32" s="9" t="s">
        <v>0</v>
      </c>
      <c r="BZ32" s="9" t="s">
        <v>0</v>
      </c>
      <c r="CA32" s="9" t="s">
        <v>0</v>
      </c>
      <c r="CB32">
        <f>COUNTIF(BY32:CB32,"a")</f>
        <v>3</v>
      </c>
      <c r="CD32" s="9"/>
      <c r="CE32" s="9"/>
      <c r="CF32" s="2">
        <f>IF($B32="ab","ab",0.25*COUNTIF(CD32:CE32,"!"))</f>
        <v>0</v>
      </c>
      <c r="CG32" s="2"/>
      <c r="CH32" s="9"/>
      <c r="CI32" s="9" t="s">
        <v>10</v>
      </c>
      <c r="CJ32" s="9" t="s">
        <v>10</v>
      </c>
      <c r="CK32" s="9"/>
      <c r="CL32">
        <f>-COUNTIF(CI32:CJ32,"a")</f>
        <v>0</v>
      </c>
      <c r="CN32">
        <f>IF($B32="ab","ab",SUM(CB32,BW32,BD32,CF32,CL32))</f>
        <v>38</v>
      </c>
    </row>
    <row r="33" spans="1:216" ht="13.5">
      <c r="A33" s="12">
        <v>1780</v>
      </c>
      <c r="B33" s="9" t="s">
        <v>0</v>
      </c>
      <c r="C33" s="9" t="s">
        <v>0</v>
      </c>
      <c r="D33" s="9" t="s">
        <v>0</v>
      </c>
      <c r="E33" s="9" t="s">
        <v>0</v>
      </c>
      <c r="F33" s="9" t="s">
        <v>0</v>
      </c>
      <c r="G33" s="9" t="s">
        <v>0</v>
      </c>
      <c r="H33" s="9" t="s">
        <v>0</v>
      </c>
      <c r="I33" s="9" t="s">
        <v>0</v>
      </c>
      <c r="J33" s="9" t="s">
        <v>0</v>
      </c>
      <c r="K33" s="9" t="s">
        <v>0</v>
      </c>
      <c r="L33" s="9" t="s">
        <v>0</v>
      </c>
      <c r="M33" s="9" t="s">
        <v>0</v>
      </c>
      <c r="N33" s="9" t="s">
        <v>0</v>
      </c>
      <c r="O33" s="9" t="s">
        <v>0</v>
      </c>
      <c r="P33" s="9" t="s">
        <v>0</v>
      </c>
      <c r="Q33" s="9"/>
      <c r="R33" s="9" t="s">
        <v>0</v>
      </c>
      <c r="S33" s="9" t="s">
        <v>0</v>
      </c>
      <c r="T33" s="9" t="s">
        <v>0</v>
      </c>
      <c r="U33" s="9" t="s">
        <v>0</v>
      </c>
      <c r="V33" s="9" t="s">
        <v>0</v>
      </c>
      <c r="W33" s="9" t="s">
        <v>0</v>
      </c>
      <c r="X33" s="9"/>
      <c r="Y33" s="9" t="s">
        <v>0</v>
      </c>
      <c r="Z33" s="9" t="s">
        <v>0</v>
      </c>
      <c r="AA33" s="9" t="s">
        <v>0</v>
      </c>
      <c r="AB33" s="9" t="s">
        <v>0</v>
      </c>
      <c r="AC33" s="9" t="s">
        <v>0</v>
      </c>
      <c r="AD33" s="9" t="s">
        <v>0</v>
      </c>
      <c r="AE33" s="9" t="s">
        <v>0</v>
      </c>
      <c r="AF33" s="9" t="s">
        <v>0</v>
      </c>
      <c r="AG33" s="9" t="s">
        <v>0</v>
      </c>
      <c r="AH33" s="9" t="s">
        <v>0</v>
      </c>
      <c r="AI33" s="9" t="s">
        <v>0</v>
      </c>
      <c r="AJ33" s="9" t="s">
        <v>0</v>
      </c>
      <c r="AK33" s="9"/>
      <c r="AL33" s="9" t="s">
        <v>0</v>
      </c>
      <c r="AM33" s="9" t="s">
        <v>0</v>
      </c>
      <c r="AN33" s="9" t="s">
        <v>0</v>
      </c>
      <c r="AO33" s="9" t="s">
        <v>0</v>
      </c>
      <c r="AP33" s="9" t="s">
        <v>0</v>
      </c>
      <c r="AQ33" s="9" t="s">
        <v>0</v>
      </c>
      <c r="AR33" s="9" t="s">
        <v>10</v>
      </c>
      <c r="AS33" s="9" t="s">
        <v>0</v>
      </c>
      <c r="AT33" s="9" t="s">
        <v>0</v>
      </c>
      <c r="AU33" s="9" t="s">
        <v>0</v>
      </c>
      <c r="AV33" s="9" t="s">
        <v>10</v>
      </c>
      <c r="AW33" s="9" t="s">
        <v>0</v>
      </c>
      <c r="AX33" s="9" t="s">
        <v>0</v>
      </c>
      <c r="AY33" s="9" t="s">
        <v>10</v>
      </c>
      <c r="AZ33" s="9" t="s">
        <v>0</v>
      </c>
      <c r="BA33" s="9"/>
      <c r="BB33" s="9" t="s">
        <v>0</v>
      </c>
      <c r="BC33" s="9" t="s">
        <v>0</v>
      </c>
      <c r="BD33">
        <f>COUNTIF(B33:BC33,"a")</f>
        <v>47</v>
      </c>
      <c r="BF33" s="9" t="s">
        <v>0</v>
      </c>
      <c r="BG33" s="9" t="s">
        <v>0</v>
      </c>
      <c r="BH33" s="9" t="s">
        <v>0</v>
      </c>
      <c r="BI33" s="9" t="s">
        <v>10</v>
      </c>
      <c r="BJ33" s="9" t="s">
        <v>0</v>
      </c>
      <c r="BK33" s="9" t="s">
        <v>0</v>
      </c>
      <c r="BL33" s="9" t="s">
        <v>0</v>
      </c>
      <c r="BM33" s="9"/>
      <c r="BN33" s="9" t="s">
        <v>0</v>
      </c>
      <c r="BO33" s="9" t="s">
        <v>10</v>
      </c>
      <c r="BP33" s="9" t="s">
        <v>0</v>
      </c>
      <c r="BQ33" s="9" t="s">
        <v>0</v>
      </c>
      <c r="BR33" s="9" t="s">
        <v>0</v>
      </c>
      <c r="BS33" s="9" t="s">
        <v>0</v>
      </c>
      <c r="BT33" s="9"/>
      <c r="BU33" s="9"/>
      <c r="BV33" s="9"/>
      <c r="BW33">
        <f>COUNTIF(BF33:BV33,"a")</f>
        <v>11</v>
      </c>
      <c r="BY33" s="9"/>
      <c r="BZ33" s="9"/>
      <c r="CA33" s="9"/>
      <c r="CB33">
        <f>COUNTIF(BY33:CB33,"a")</f>
        <v>0</v>
      </c>
      <c r="CD33" s="9"/>
      <c r="CE33" s="9"/>
      <c r="CF33" s="2">
        <f>IF($B33="ab","ab",0.25*COUNTIF(CD33:CE33,"!"))</f>
        <v>0</v>
      </c>
      <c r="CG33" s="2"/>
      <c r="CH33" s="9"/>
      <c r="CI33" s="9" t="s">
        <v>0</v>
      </c>
      <c r="CJ33" s="9" t="s">
        <v>0</v>
      </c>
      <c r="CK33" s="9"/>
      <c r="CL33">
        <f>-COUNTIF(CI33:CJ33,"a")</f>
        <v>-2</v>
      </c>
      <c r="CN33">
        <f>IF($B33="ab","ab",SUM(CB33,BW33,BD33,CF33,CL33))</f>
        <v>56</v>
      </c>
    </row>
    <row r="34" spans="1:216" ht="13.27">
      <c r="A34" s="12">
        <v>1820</v>
      </c>
      <c r="B34" s="9" t="s">
        <v>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>
        <f>COUNTIF(B34:BC34,"a")</f>
        <v>0</v>
      </c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>
        <f>COUNTIF(BF34:BV34,"a")</f>
        <v>0</v>
      </c>
      <c r="BY34" s="9"/>
      <c r="BZ34" s="9"/>
      <c r="CA34" s="9"/>
      <c r="CB34">
        <f>COUNTIF(BY34:CB34,"a")</f>
        <v>0</v>
      </c>
      <c r="CD34" s="9"/>
      <c r="CE34" s="9"/>
      <c r="CF34" s="2" t="s">
        <f>IF($B34="ab","ab",0.25*COUNTIF(CD34:CE34,"!"))</f>
        <v>9</v>
      </c>
      <c r="CG34" s="2"/>
      <c r="CH34" s="9"/>
      <c r="CI34" s="9"/>
      <c r="CJ34" s="9"/>
      <c r="CK34" s="9"/>
      <c r="CL34">
        <f>-COUNTIF(CI34:CJ34,"a")</f>
        <v>0</v>
      </c>
      <c r="CN34" t="s">
        <f>IF($B34="ab","ab",SUM(CB34,BW34,BD34,CF34,CL34))</f>
        <v>9</v>
      </c>
    </row>
    <row r="35" spans="1:216" ht="13.5">
      <c r="A35" s="12">
        <v>1900</v>
      </c>
      <c r="B35" s="9" t="s">
        <v>0</v>
      </c>
      <c r="C35" s="9" t="s">
        <v>0</v>
      </c>
      <c r="D35" s="9" t="s">
        <v>0</v>
      </c>
      <c r="E35" s="9" t="s">
        <v>0</v>
      </c>
      <c r="F35" s="9" t="s">
        <v>0</v>
      </c>
      <c r="G35" s="9" t="s">
        <v>0</v>
      </c>
      <c r="H35" s="9" t="s">
        <v>0</v>
      </c>
      <c r="I35" s="9" t="s">
        <v>0</v>
      </c>
      <c r="J35" s="9" t="s">
        <v>0</v>
      </c>
      <c r="K35" s="9" t="s">
        <v>0</v>
      </c>
      <c r="L35" s="9" t="s">
        <v>0</v>
      </c>
      <c r="M35" s="9" t="s">
        <v>0</v>
      </c>
      <c r="N35" s="9"/>
      <c r="O35" s="9" t="s">
        <v>0</v>
      </c>
      <c r="P35" s="9" t="s">
        <v>0</v>
      </c>
      <c r="Q35" s="9" t="s">
        <v>0</v>
      </c>
      <c r="R35" s="9" t="s">
        <v>0</v>
      </c>
      <c r="S35" s="9" t="s">
        <v>0</v>
      </c>
      <c r="T35" s="9" t="s">
        <v>0</v>
      </c>
      <c r="U35" s="9" t="s">
        <v>0</v>
      </c>
      <c r="V35" s="9" t="s">
        <v>0</v>
      </c>
      <c r="W35" s="9" t="s">
        <v>0</v>
      </c>
      <c r="X35" s="9"/>
      <c r="Y35" s="9" t="s">
        <v>0</v>
      </c>
      <c r="Z35" s="9" t="s">
        <v>0</v>
      </c>
      <c r="AA35" s="9" t="s">
        <v>0</v>
      </c>
      <c r="AB35" s="9" t="s">
        <v>0</v>
      </c>
      <c r="AC35" s="9" t="s">
        <v>0</v>
      </c>
      <c r="AD35" s="9" t="s">
        <v>0</v>
      </c>
      <c r="AE35" s="9" t="s">
        <v>0</v>
      </c>
      <c r="AF35" s="9" t="s">
        <v>0</v>
      </c>
      <c r="AG35" s="9" t="s">
        <v>0</v>
      </c>
      <c r="AH35" s="9"/>
      <c r="AI35" s="9" t="s">
        <v>0</v>
      </c>
      <c r="AJ35" s="9" t="s">
        <v>0</v>
      </c>
      <c r="AK35" s="9"/>
      <c r="AL35" s="9" t="s">
        <v>0</v>
      </c>
      <c r="AM35" s="9" t="s">
        <v>0</v>
      </c>
      <c r="AN35" s="9" t="s">
        <v>0</v>
      </c>
      <c r="AO35" s="9" t="s">
        <v>0</v>
      </c>
      <c r="AP35" s="9" t="s">
        <v>0</v>
      </c>
      <c r="AQ35" s="9" t="s">
        <v>0</v>
      </c>
      <c r="AR35" s="9" t="s">
        <v>0</v>
      </c>
      <c r="AS35" s="9" t="s">
        <v>0</v>
      </c>
      <c r="AT35" s="9" t="s">
        <v>0</v>
      </c>
      <c r="AU35" s="9"/>
      <c r="AV35" s="9"/>
      <c r="AW35" s="9"/>
      <c r="AX35" s="9"/>
      <c r="AY35" s="9"/>
      <c r="AZ35" s="9" t="s">
        <v>0</v>
      </c>
      <c r="BA35" s="9"/>
      <c r="BB35" s="9"/>
      <c r="BC35" s="9"/>
      <c r="BD35">
        <f>COUNTIF(B35:BC35,"a")</f>
        <v>42</v>
      </c>
      <c r="BF35" s="9" t="s">
        <v>0</v>
      </c>
      <c r="BG35" s="9" t="s">
        <v>10</v>
      </c>
      <c r="BH35" s="9" t="s">
        <v>0</v>
      </c>
      <c r="BI35" s="9" t="s">
        <v>0</v>
      </c>
      <c r="BJ35" s="9" t="s">
        <v>0</v>
      </c>
      <c r="BK35" s="9"/>
      <c r="BL35" s="9" t="s">
        <v>0</v>
      </c>
      <c r="BM35" s="9"/>
      <c r="BN35" s="9"/>
      <c r="BO35" s="9"/>
      <c r="BP35" s="9"/>
      <c r="BQ35" s="9"/>
      <c r="BR35" s="9" t="s">
        <v>10</v>
      </c>
      <c r="BS35" s="9"/>
      <c r="BT35" s="9"/>
      <c r="BU35" s="9"/>
      <c r="BV35" s="9"/>
      <c r="BW35">
        <f>COUNTIF(BF35:BV35,"a")</f>
        <v>5</v>
      </c>
      <c r="BY35" s="9"/>
      <c r="BZ35" s="9"/>
      <c r="CA35" s="9"/>
      <c r="CB35">
        <f>COUNTIF(BY35:CB35,"a")</f>
        <v>0</v>
      </c>
      <c r="CD35" s="9"/>
      <c r="CE35" s="9"/>
      <c r="CF35" s="2">
        <f>IF($B35="ab","ab",0.25*COUNTIF(CD35:CE35,"!"))</f>
        <v>0</v>
      </c>
      <c r="CG35" s="2"/>
      <c r="CH35" s="9"/>
      <c r="CI35" s="9" t="s">
        <v>10</v>
      </c>
      <c r="CJ35" s="9" t="s">
        <v>10</v>
      </c>
      <c r="CK35" s="9"/>
      <c r="CL35">
        <f>-COUNTIF(CI35:CJ35,"a")</f>
        <v>0</v>
      </c>
      <c r="CN35">
        <f>IF($B35="ab","ab",SUM(CB35,BW35,BD35,CF35,CL35))</f>
        <v>47</v>
      </c>
    </row>
    <row r="36" spans="1:216" ht="13.5">
      <c r="A36" s="12">
        <v>1940</v>
      </c>
      <c r="B36" s="9" t="s">
        <v>0</v>
      </c>
      <c r="C36" s="9" t="s">
        <v>0</v>
      </c>
      <c r="D36" s="9" t="s">
        <v>0</v>
      </c>
      <c r="E36" s="9" t="s">
        <v>0</v>
      </c>
      <c r="F36" s="9" t="s">
        <v>0</v>
      </c>
      <c r="G36" s="9" t="s">
        <v>0</v>
      </c>
      <c r="H36" s="9" t="s">
        <v>0</v>
      </c>
      <c r="I36" s="9" t="s">
        <v>0</v>
      </c>
      <c r="J36" s="9" t="s">
        <v>0</v>
      </c>
      <c r="K36" s="9"/>
      <c r="L36" s="9" t="s">
        <v>0</v>
      </c>
      <c r="M36" s="9"/>
      <c r="N36" s="9" t="s">
        <v>0</v>
      </c>
      <c r="O36" s="9" t="s">
        <v>0</v>
      </c>
      <c r="P36" s="9" t="s">
        <v>0</v>
      </c>
      <c r="Q36" s="9" t="s">
        <v>0</v>
      </c>
      <c r="R36" s="9" t="s">
        <v>0</v>
      </c>
      <c r="S36" s="9" t="s">
        <v>0</v>
      </c>
      <c r="T36" s="9" t="s">
        <v>0</v>
      </c>
      <c r="U36" s="9" t="s">
        <v>0</v>
      </c>
      <c r="V36" s="9" t="s">
        <v>0</v>
      </c>
      <c r="W36" s="9" t="s">
        <v>0</v>
      </c>
      <c r="X36" s="9" t="s">
        <v>0</v>
      </c>
      <c r="Y36" s="9" t="s">
        <v>0</v>
      </c>
      <c r="Z36" s="9" t="s">
        <v>0</v>
      </c>
      <c r="AA36" s="9" t="s">
        <v>0</v>
      </c>
      <c r="AB36" s="9" t="s">
        <v>0</v>
      </c>
      <c r="AC36" s="9" t="s">
        <v>0</v>
      </c>
      <c r="AD36" s="9" t="s">
        <v>0</v>
      </c>
      <c r="AE36" s="9" t="s">
        <v>0</v>
      </c>
      <c r="AF36" s="9" t="s">
        <v>0</v>
      </c>
      <c r="AG36" s="9" t="s">
        <v>0</v>
      </c>
      <c r="AH36" s="9" t="s">
        <v>10</v>
      </c>
      <c r="AI36" s="9" t="s">
        <v>0</v>
      </c>
      <c r="AJ36" s="9" t="s">
        <v>0</v>
      </c>
      <c r="AK36" s="9"/>
      <c r="AL36" s="9" t="s">
        <v>0</v>
      </c>
      <c r="AM36" s="9" t="s">
        <v>0</v>
      </c>
      <c r="AN36" s="9" t="s">
        <v>0</v>
      </c>
      <c r="AO36" s="9" t="s">
        <v>0</v>
      </c>
      <c r="AP36" s="9" t="s">
        <v>0</v>
      </c>
      <c r="AQ36" s="9"/>
      <c r="AR36" s="9" t="s">
        <v>0</v>
      </c>
      <c r="AS36" s="9" t="s">
        <v>0</v>
      </c>
      <c r="AT36" s="9" t="s">
        <v>0</v>
      </c>
      <c r="AU36" s="9" t="s">
        <v>10</v>
      </c>
      <c r="AV36" s="9"/>
      <c r="AW36" s="9"/>
      <c r="AX36" s="9"/>
      <c r="AY36" s="9"/>
      <c r="AZ36" s="9" t="s">
        <v>0</v>
      </c>
      <c r="BA36" s="9" t="s">
        <v>0</v>
      </c>
      <c r="BB36" s="9" t="s">
        <v>0</v>
      </c>
      <c r="BC36" s="9" t="s">
        <v>0</v>
      </c>
      <c r="BD36">
        <f>COUNTIF(B36:BC36,"a")</f>
        <v>44</v>
      </c>
      <c r="BF36" s="9" t="s">
        <v>0</v>
      </c>
      <c r="BG36" s="9" t="s">
        <v>0</v>
      </c>
      <c r="BH36" s="9" t="s">
        <v>0</v>
      </c>
      <c r="BI36" s="9" t="s">
        <v>10</v>
      </c>
      <c r="BJ36" s="9" t="s">
        <v>0</v>
      </c>
      <c r="BK36" s="9" t="s">
        <v>0</v>
      </c>
      <c r="BL36" s="9" t="s">
        <v>0</v>
      </c>
      <c r="BM36" s="9" t="s">
        <v>0</v>
      </c>
      <c r="BN36" s="9" t="s">
        <v>0</v>
      </c>
      <c r="BO36" s="9" t="s">
        <v>0</v>
      </c>
      <c r="BP36" s="9" t="s">
        <v>0</v>
      </c>
      <c r="BQ36" s="9" t="s">
        <v>0</v>
      </c>
      <c r="BR36" s="9" t="s">
        <v>0</v>
      </c>
      <c r="BS36" s="9" t="s">
        <v>0</v>
      </c>
      <c r="BT36" s="9" t="s">
        <v>0</v>
      </c>
      <c r="BU36" s="9" t="s">
        <v>0</v>
      </c>
      <c r="BV36" s="9" t="s">
        <v>0</v>
      </c>
      <c r="BW36">
        <f>COUNTIF(BF36:BV36,"a")</f>
        <v>16</v>
      </c>
      <c r="BY36" s="9"/>
      <c r="BZ36" s="9"/>
      <c r="CA36" s="9"/>
      <c r="CB36">
        <f>COUNTIF(BY36:CB36,"a")</f>
        <v>0</v>
      </c>
      <c r="CD36" s="9"/>
      <c r="CE36" s="9"/>
      <c r="CF36" s="2">
        <f>IF($B36="ab","ab",0.25*COUNTIF(CD36:CE36,"!"))</f>
        <v>0</v>
      </c>
      <c r="CG36" s="2"/>
      <c r="CH36" s="9"/>
      <c r="CI36" s="9" t="s">
        <v>10</v>
      </c>
      <c r="CJ36" s="9" t="s">
        <v>10</v>
      </c>
      <c r="CK36" s="9"/>
      <c r="CL36">
        <f>-COUNTIF(CI36:CJ36,"a")</f>
        <v>0</v>
      </c>
      <c r="CN36">
        <f>IF($B36="ab","ab",SUM(CB36,BW36,BD36,CF36,CL36))</f>
        <v>60</v>
      </c>
    </row>
    <row r="37" spans="1:216" ht="13.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Y37" s="9"/>
      <c r="BZ37" s="9"/>
      <c r="CA37" s="9"/>
      <c r="CD37" s="9"/>
      <c r="CE37" s="9"/>
      <c r="CF37" s="2"/>
      <c r="CG37" s="2"/>
    </row>
    <row r="38" spans="1:216" ht="13.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Y38" s="9"/>
      <c r="BZ38" s="9"/>
      <c r="CA38" s="9"/>
      <c r="CD38" s="9"/>
      <c r="CE38" s="9"/>
      <c r="CF38" s="2"/>
      <c r="CG38" s="2"/>
    </row>
    <row r="39" spans="1:216" ht="13.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Y39" s="9"/>
      <c r="BZ39" s="9"/>
      <c r="CA39" s="9"/>
      <c r="CD39" s="9"/>
      <c r="CE39" s="9"/>
      <c r="CF39" s="2"/>
      <c r="CG39" s="2"/>
    </row>
    <row r="40" spans="1:216" ht="13.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Y40" s="9"/>
      <c r="BZ40" s="9"/>
      <c r="CA40" s="9"/>
      <c r="CD40" s="9"/>
      <c r="CE40" s="9"/>
      <c r="CF40" s="2"/>
      <c r="CG40" s="2"/>
    </row>
    <row r="41" spans="1:216" ht="13.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Y41" s="9"/>
      <c r="BZ41" s="9"/>
      <c r="CA41" s="9"/>
      <c r="CD41" s="9"/>
      <c r="CE41" s="9"/>
      <c r="CF41" s="2"/>
      <c r="CG41" s="2"/>
    </row>
    <row r="42" spans="1:216" ht="13.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Y42" s="9"/>
      <c r="BZ42" s="9"/>
      <c r="CA42" s="9"/>
      <c r="CD42" s="9"/>
      <c r="CE42" s="9"/>
      <c r="CF42" s="2"/>
      <c r="CG42" s="2"/>
    </row>
    <row r="43" spans="1:216" ht="13.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Y43" s="9"/>
      <c r="BZ43" s="9"/>
      <c r="CA43" s="9"/>
      <c r="CD43" s="9"/>
      <c r="CE43" s="9"/>
      <c r="CF43" s="2"/>
      <c r="CG43" s="2"/>
    </row>
    <row r="44" spans="1:216" ht="13.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Y44" s="9"/>
      <c r="BZ44" s="9"/>
      <c r="CA44" s="9"/>
      <c r="CD44" s="9"/>
      <c r="CE44" s="9"/>
      <c r="CF44" s="2"/>
      <c r="CG44" s="2"/>
    </row>
    <row r="45" spans="1:216" ht="13.24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Y45" s="9"/>
      <c r="BZ45" s="9"/>
      <c r="CA45" s="9"/>
    </row>
    <row r="46" spans="1:216" ht="13.24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Y46" s="9"/>
      <c r="BZ46" s="9"/>
      <c r="CA46" s="9"/>
    </row>
    <row r="47" spans="1:216" ht="13.24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Y47" s="9"/>
      <c r="BZ47" s="9"/>
      <c r="CA47" s="9"/>
    </row>
    <row r="48" spans="1:216" ht="13.24"/>
    <row r="49" spans="1:216" ht="13.24">
      <c r="CN49" s="13">
        <f>MIN(CN11:CN47)</f>
        <v>7</v>
      </c>
    </row>
    <row r="50" spans="1:216" ht="13.24">
      <c r="CN50" s="13">
        <f>_xlfn.QUARTILE.INC(CN11:CN47,1)</f>
        <v>34</v>
      </c>
    </row>
    <row r="51" spans="1:216" ht="13.24">
      <c r="CN51" s="13">
        <f>_xlfn.QUARTILE.INC(CN11:CN47,2)</f>
        <v>44</v>
      </c>
    </row>
    <row r="52" spans="1:216" ht="13.24">
      <c r="CN52" s="13">
        <f>_xlfn.QUARTILE.INC(CN11:CN47,3)</f>
        <v>51.5</v>
      </c>
    </row>
    <row r="53" spans="1:216" ht="13.24">
      <c r="CN53" s="13">
        <f>MAX(CN11:CN47)</f>
        <v>67</v>
      </c>
    </row>
    <row r="54" spans="1:216" ht="13.24">
      <c r="CN54" s="13">
        <f>ROUND(AVERAGE(CN11:CN47),2)</f>
        <v>41.740000000000002</v>
      </c>
    </row>
    <row r="65536" spans="1:216">
      <c r="A65536" s="4"/>
      <c r="B65536" s="4"/>
      <c r="C65536" s="4"/>
      <c r="D65536" s="4"/>
      <c r="E65536" s="4"/>
      <c r="F65536" s="4"/>
      <c r="G65536" s="4"/>
      <c r="H65536" s="4"/>
      <c r="I65536" s="4"/>
      <c r="J65536" s="4"/>
      <c r="K65536" s="4"/>
      <c r="L65536" s="4"/>
      <c r="M65536" s="4"/>
      <c r="N65536" s="4"/>
      <c r="O65536" s="4"/>
      <c r="P65536" s="4"/>
      <c r="Q65536" s="4"/>
      <c r="R65536" s="4"/>
      <c r="S65536" s="4"/>
      <c r="T65536" s="4"/>
      <c r="U65536" s="4"/>
      <c r="V65536" s="4"/>
      <c r="W65536" s="4"/>
      <c r="X65536" s="4"/>
      <c r="Y65536" s="4"/>
      <c r="Z65536" s="4"/>
      <c r="AA65536" s="4"/>
      <c r="AB65536" s="4"/>
      <c r="AC65536" s="4"/>
      <c r="AD65536" s="4"/>
      <c r="AE65536" s="4"/>
      <c r="AF65536" s="4"/>
      <c r="AG65536" s="4"/>
      <c r="AH65536" s="4"/>
      <c r="AI65536" s="4"/>
      <c r="AJ65536" s="4"/>
      <c r="AK65536" s="4"/>
      <c r="AL65536" s="4"/>
      <c r="AM65536" s="4"/>
      <c r="AN65536" s="4"/>
      <c r="AO65536" s="4"/>
      <c r="AP65536" s="4"/>
      <c r="AQ65536" s="4"/>
      <c r="AR65536" s="4"/>
      <c r="AS65536" s="4"/>
      <c r="AT65536" s="4"/>
      <c r="AU65536" s="4"/>
      <c r="AV65536" s="4"/>
      <c r="AW65536" s="4"/>
      <c r="AX65536" s="4"/>
      <c r="AY65536" s="4"/>
      <c r="AZ65536" s="4"/>
      <c r="BA65536" s="4"/>
      <c r="BB65536" s="4"/>
      <c r="BC65536" s="4"/>
      <c r="BD65536" s="4"/>
      <c r="BE65536" s="4"/>
      <c r="BF65536" s="4"/>
      <c r="BG65536" s="4"/>
      <c r="BH65536" s="4"/>
      <c r="BI65536" s="4"/>
      <c r="BJ65536" s="4"/>
      <c r="BK65536" s="4"/>
      <c r="BL65536" s="4"/>
      <c r="BM65536" s="4"/>
      <c r="BN65536" s="4"/>
      <c r="BO65536" s="4"/>
      <c r="BP65536" s="4"/>
      <c r="BQ65536" s="4"/>
      <c r="BR65536" s="4"/>
      <c r="BS65536" s="4"/>
      <c r="BT65536" s="4"/>
      <c r="BU65536" s="4"/>
      <c r="BV65536" s="4"/>
      <c r="BW65536" s="4"/>
      <c r="BX65536" s="4"/>
      <c r="BY65536" s="4"/>
      <c r="BZ65536" s="4"/>
      <c r="CA65536" s="4"/>
      <c r="CB65536" s="4"/>
      <c r="CC65536" s="4"/>
      <c r="CD65536" s="4"/>
      <c r="CE65536" s="4"/>
      <c r="CF65536" s="4"/>
      <c r="CG65536" s="4"/>
      <c r="CH65536" s="4"/>
      <c r="CI65536" s="4"/>
      <c r="CJ65536" s="4"/>
      <c r="CK65536" s="4"/>
      <c r="CL65536" s="4"/>
      <c r="CM65536" s="4"/>
      <c r="CN65536" s="4"/>
      <c r="CO65536" s="4"/>
      <c r="CP65536" s="4"/>
      <c r="CQ65536" s="4"/>
      <c r="CR65536" s="4"/>
      <c r="CS65536" s="4"/>
      <c r="CT65536" s="4"/>
      <c r="CU65536" s="4"/>
      <c r="CV65536" s="4"/>
      <c r="CW65536" s="4"/>
      <c r="CX65536" s="4"/>
      <c r="CY65536" s="4"/>
      <c r="CZ65536" s="4"/>
      <c r="DA65536" s="4"/>
      <c r="DB65536" s="4"/>
      <c r="DC65536" s="4"/>
      <c r="DD65536" s="4"/>
      <c r="DE65536" s="4"/>
      <c r="DF65536" s="4"/>
      <c r="DG65536" s="4"/>
      <c r="DH65536" s="4"/>
      <c r="DI65536" s="4"/>
      <c r="DJ65536" s="4"/>
      <c r="DK65536" s="4"/>
      <c r="DL65536" s="4"/>
      <c r="DM65536" s="4"/>
      <c r="DN65536" s="4"/>
      <c r="DO65536" s="4"/>
      <c r="DP65536" s="4"/>
      <c r="DQ65536" s="4"/>
      <c r="DR65536" s="4"/>
      <c r="DS65536" s="4"/>
      <c r="DT65536" s="4"/>
      <c r="DU65536" s="4"/>
      <c r="DV65536" s="4"/>
      <c r="DW65536" s="4"/>
      <c r="DX65536" s="4"/>
      <c r="DY65536" s="4"/>
      <c r="DZ65536" s="4"/>
      <c r="EA65536" s="4"/>
      <c r="EB65536" s="4"/>
      <c r="EC65536" s="4"/>
      <c r="ED65536" s="4"/>
      <c r="EE65536" s="4"/>
      <c r="EF65536" s="4"/>
      <c r="EG65536" s="4"/>
      <c r="EH65536" s="4"/>
      <c r="EI65536" s="4"/>
      <c r="EJ65536" s="4"/>
      <c r="EK65536" s="4"/>
      <c r="EL65536" s="4"/>
      <c r="EM65536" s="4"/>
      <c r="EN65536" s="4"/>
      <c r="EO65536" s="4"/>
      <c r="EP65536" s="4"/>
      <c r="EQ65536" s="4"/>
      <c r="ER65536" s="4"/>
      <c r="ES65536" s="4"/>
      <c r="ET65536" s="4"/>
      <c r="EU65536" s="4"/>
      <c r="EV65536" s="4"/>
      <c r="EW65536" s="4"/>
      <c r="EX65536" s="4"/>
      <c r="EY65536" s="4"/>
      <c r="EZ65536" s="4"/>
      <c r="FA65536" s="4"/>
      <c r="FB65536" s="4"/>
      <c r="FC65536" s="4"/>
      <c r="FD65536" s="4"/>
      <c r="FE65536" s="4"/>
      <c r="FF65536" s="4"/>
      <c r="FG65536" s="4"/>
      <c r="FH65536" s="4"/>
      <c r="FI65536" s="4"/>
      <c r="FJ65536" s="4"/>
      <c r="FK65536" s="4"/>
      <c r="FL65536" s="4"/>
      <c r="FM65536" s="4"/>
      <c r="FN65536" s="4"/>
      <c r="FO65536" s="4"/>
      <c r="FP65536" s="4"/>
      <c r="FQ65536" s="4"/>
      <c r="FR65536" s="4"/>
      <c r="FS65536" s="4"/>
      <c r="FT65536" s="4"/>
      <c r="FU65536" s="4"/>
      <c r="FV65536" s="4"/>
      <c r="FW65536" s="4"/>
      <c r="FX65536" s="4"/>
      <c r="FY65536" s="4"/>
      <c r="FZ65536" s="4"/>
      <c r="GA65536" s="4"/>
      <c r="GB65536" s="4"/>
      <c r="GC65536" s="4"/>
      <c r="GD65536" s="4"/>
      <c r="GE65536" s="4"/>
      <c r="GF65536" s="4"/>
      <c r="GG65536" s="4"/>
      <c r="GH65536" s="4"/>
      <c r="GI65536" s="4"/>
      <c r="GJ65536" s="4"/>
      <c r="GK65536" s="4"/>
      <c r="GL65536" s="4"/>
      <c r="GM65536" s="4"/>
      <c r="GN65536" s="4"/>
      <c r="GO65536" s="4"/>
      <c r="GP65536" s="4"/>
      <c r="GQ65536" s="4"/>
      <c r="GR65536" s="4"/>
      <c r="GS65536" s="4"/>
      <c r="GT65536" s="4"/>
      <c r="GU65536" s="4"/>
      <c r="GV65536" s="4"/>
      <c r="GW65536" s="4"/>
      <c r="GX65536" s="4"/>
      <c r="GY65536" s="4"/>
      <c r="GZ65536" s="4"/>
      <c r="HA65536" s="4"/>
      <c r="HB65536" s="4"/>
      <c r="HC65536" s="4"/>
      <c r="HD65536" s="4"/>
      <c r="HE65536" s="4"/>
      <c r="HF65536" s="4"/>
      <c r="HG65536" s="4"/>
      <c r="HH65536" s="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1.1244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2022-09-27T01:31:18Z</dcterms:modified>
  <dcterms:created xsi:type="dcterms:W3CDTF">2015-08-17T17:04:16Z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